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S\Mes documents\2024\budget\"/>
    </mc:Choice>
  </mc:AlternateContent>
  <xr:revisionPtr revIDLastSave="0" documentId="13_ncr:1_{CAC9538A-1B39-4B78-9BB0-9363E0FC4996}" xr6:coauthVersionLast="47" xr6:coauthVersionMax="47" xr10:uidLastSave="{00000000-0000-0000-0000-000000000000}"/>
  <bookViews>
    <workbookView xWindow="768" yWindow="768" windowWidth="17280" windowHeight="8928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K18" i="30"/>
  <c r="T15" i="30"/>
  <c r="T18" i="30"/>
  <c r="Q15" i="30"/>
  <c r="Q18" i="30" s="1"/>
  <c r="N15" i="30"/>
  <c r="N18" i="30" s="1"/>
  <c r="K15" i="30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T9" i="23" s="1"/>
  <c r="Q26" i="29"/>
  <c r="Q29" i="29" s="1"/>
  <c r="N26" i="29"/>
  <c r="N29" i="29" s="1"/>
  <c r="K26" i="29"/>
  <c r="K29" i="29" s="1"/>
  <c r="H26" i="29"/>
  <c r="T15" i="29"/>
  <c r="T18" i="29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R2" i="29"/>
  <c r="T9" i="29" s="1"/>
  <c r="Q9" i="29" s="1"/>
  <c r="N9" i="29" s="1"/>
  <c r="K9" i="29" s="1"/>
  <c r="H9" i="29" s="1"/>
  <c r="Q9" i="23" l="1"/>
  <c r="N9" i="23"/>
  <c r="H9" i="23"/>
  <c r="K10" i="23"/>
  <c r="N10" i="23"/>
  <c r="Q10" i="23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<sst xmlns="http://schemas.openxmlformats.org/spreadsheetml/2006/main" count="199" uniqueCount="103">
  <si>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</si>
  <si>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</si>
  <si>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</si>
  <si>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</si>
  <si>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</si>
  <si>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</si>
  <si>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</si>
  <si>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</si>
  <si>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</si>
  <si>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</si>
  <si>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</si>
  <si>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</si>
  <si>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</si>
  <si>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</si>
  <si>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</si>
  <si>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</si>
  <si>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</si>
  <si>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</si>
  <si>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</si>
  <si>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</si>
  <si>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</si>
  <si>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</si>
  <si>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</si>
  <si>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</si>
  <si>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</si>
  <si>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</si>
  <si>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</si>
  <si>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</si>
  <si>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</si>
  <si>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</si>
  <si>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</si>
  <si>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</si>
  <si>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</si>
  <si>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</si>
  <si>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</si>
  <si>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</si>
  <si>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</si>
  <si>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</si>
  <si>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</si>
  <si>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</si>
  <si>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</si>
  <si>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</si>
  <si>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</si>
  <si>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</si>
  <si>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</si>
  <si>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</si>
  <si>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</si>
  <si>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</si>
  <si>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</si>
  <si>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</si>
  <si>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</si>
  <si>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</si>
  <si>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</si>
  <si>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</si>
  <si>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</si>
  <si>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</si>
  <si>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</si>
  <si>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</si>
  <si>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</si>
  <si>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</si>
  <si>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</si>
  <si>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</si>
  <si>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</si>
  <si>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</si>
  <si>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</si>
  <si>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</si>
  <si>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</si>
  <si>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</si>
  <si>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</si>
  <si>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</si>
  <si>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</si>
  <si>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</si>
  <si>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</si>
  <si>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</si>
  <si>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</si>
  <si>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</si>
  <si>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</si>
  <si>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</si>
  <si>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</si>
  <si>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</si>
  <si>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</si>
  <si>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TINLOT</t>
  </si>
  <si>
    <t>Rue du Centre,  19</t>
  </si>
  <si>
    <t>4557 TINLOT</t>
  </si>
  <si>
    <t>www.tinlot.be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</si>
  <si>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</si>
  <si>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</si>
  <si>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</si>
  <si>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</si>
  <si>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20/12/2023</t>
  </si>
  <si>
    <t>Budget</t>
  </si>
  <si>
    <t>Joachim REBIA</t>
  </si>
  <si>
    <t>085 830934</t>
  </si>
  <si>
    <t>085 830929</t>
  </si>
  <si>
    <t>joachim.rebia@tinlot.be</t>
  </si>
  <si>
    <t>Leif VAN NEUSS</t>
  </si>
  <si>
    <t>085 830920</t>
  </si>
  <si>
    <t>recette@tinlot.be</t>
  </si>
  <si>
    <t>Dépenses ordinaires (Prévisions)</t>
  </si>
  <si>
    <t>Recettes ordinaires (Prévisions)</t>
  </si>
  <si>
    <t>Dépenses extraordinaires (Prévisions)</t>
  </si>
  <si>
    <t>Recettes extraordinaires (Prévisions)</t>
  </si>
  <si>
    <t>08/02/2024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</si>
</sst>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2" fillId="0" borderId="0" xfId="0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3" fillId="0" borderId="0" xfId="0" applyFont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9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14" fillId="12" borderId="5" xfId="0" applyFont="1" applyFill="1" applyBorder="1" applyAlignment="1">
      <alignment horizontal="right" vertical="center"/>
    </xf>
    <xf numFmtId="0" fontId="13" fillId="13" borderId="14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167" fontId="13" fillId="6" borderId="17" xfId="5" applyNumberFormat="1" applyFont="1" applyFill="1" applyBorder="1" applyAlignment="1">
      <alignment horizontal="center" vertical="center"/>
    </xf>
    <xf numFmtId="167" fontId="13" fillId="6" borderId="18" xfId="5" applyNumberFormat="1" applyFont="1" applyFill="1" applyBorder="1" applyAlignment="1">
      <alignment horizontal="center" vertical="center"/>
    </xf>
    <xf numFmtId="167" fontId="13" fillId="6" borderId="19" xfId="5" applyNumberFormat="1" applyFont="1" applyFill="1" applyBorder="1" applyAlignment="1">
      <alignment horizontal="center" vertical="center"/>
    </xf>
    <xf numFmtId="167" fontId="13" fillId="14" borderId="17" xfId="5" applyNumberFormat="1" applyFont="1" applyFill="1" applyBorder="1" applyAlignment="1">
      <alignment horizontal="center" vertical="center"/>
    </xf>
    <xf numFmtId="167" fontId="13" fillId="14" borderId="18" xfId="5" applyNumberFormat="1" applyFont="1" applyFill="1" applyBorder="1" applyAlignment="1">
      <alignment horizontal="center" vertical="center"/>
    </xf>
    <xf numFmtId="167" fontId="13" fillId="14" borderId="19" xfId="5" applyNumberFormat="1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0" fillId="8" borderId="5" xfId="0" applyFont="1" applyFill="1" applyBorder="1" applyAlignment="1">
      <alignment horizontal="center" vertical="center"/>
    </xf>
    <xf numFmtId="0" fontId="0" fillId="0" borderId="5" xfId="0" applyBorder="1"/>
    <xf numFmtId="0" fontId="13" fillId="13" borderId="5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4" fillId="13" borderId="5" xfId="0" applyFont="1" applyFill="1" applyBorder="1" applyAlignment="1">
      <alignment horizontal="right" vertical="center"/>
    </xf>
    <xf numFmtId="0" fontId="14" fillId="13" borderId="15" xfId="0" applyFont="1" applyFill="1" applyBorder="1" applyAlignment="1">
      <alignment horizontal="right" vertical="center"/>
    </xf>
    <xf numFmtId="0" fontId="14" fillId="1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165" fontId="11" fillId="2" borderId="9" xfId="5" applyNumberFormat="1" applyFont="1" applyFill="1" applyBorder="1" applyAlignment="1">
      <alignment vertical="center"/>
    </xf>
    <xf numFmtId="165" fontId="11" fillId="2" borderId="2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165" fontId="11" fillId="2" borderId="0" xfId="5" applyNumberFormat="1" applyFont="1" applyFill="1" applyBorder="1" applyAlignment="1">
      <alignment vertical="center"/>
    </xf>
    <xf numFmtId="165" fontId="11" fillId="2" borderId="3" xfId="5" applyNumberFormat="1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65" fontId="11" fillId="2" borderId="21" xfId="5" applyNumberFormat="1" applyFont="1" applyFill="1" applyBorder="1" applyAlignment="1">
      <alignment vertical="center"/>
    </xf>
    <xf numFmtId="165" fontId="11" fillId="2" borderId="22" xfId="5" applyNumberFormat="1" applyFont="1" applyFill="1" applyBorder="1" applyAlignment="1">
      <alignment vertical="center"/>
    </xf>
    <xf numFmtId="165" fontId="11" fillId="15" borderId="17" xfId="5" applyNumberFormat="1" applyFont="1" applyFill="1" applyBorder="1" applyAlignment="1">
      <alignment vertical="center"/>
    </xf>
    <xf numFmtId="165" fontId="11" fillId="15" borderId="18" xfId="5" applyNumberFormat="1" applyFont="1" applyFill="1" applyBorder="1" applyAlignment="1">
      <alignment vertical="center"/>
    </xf>
    <xf numFmtId="165" fontId="11" fillId="15" borderId="19" xfId="5" applyNumberFormat="1" applyFont="1" applyFill="1" applyBorder="1" applyAlignment="1">
      <alignment vertical="center"/>
    </xf>
    <xf numFmtId="165" fontId="11" fillId="2" borderId="23" xfId="5" applyNumberFormat="1" applyFont="1" applyFill="1" applyBorder="1" applyAlignment="1">
      <alignment vertical="center"/>
    </xf>
    <xf numFmtId="165" fontId="11" fillId="2" borderId="13" xfId="5" applyNumberFormat="1" applyFont="1" applyFill="1" applyBorder="1" applyAlignment="1">
      <alignment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165" fontId="11" fillId="19" borderId="17" xfId="5" applyNumberFormat="1" applyFont="1" applyFill="1" applyBorder="1" applyAlignment="1">
      <alignment vertical="center"/>
    </xf>
    <xf numFmtId="165" fontId="11" fillId="19" borderId="18" xfId="5" applyNumberFormat="1" applyFont="1" applyFill="1" applyBorder="1" applyAlignment="1">
      <alignment vertical="center"/>
    </xf>
    <xf numFmtId="165" fontId="11" fillId="19" borderId="19" xfId="5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19" borderId="19" xfId="0" applyFont="1" applyFill="1" applyBorder="1" applyAlignment="1">
      <alignment horizontal="left" vertical="center"/>
    </xf>
    <xf numFmtId="0" fontId="13" fillId="0" borderId="7" xfId="0" applyFont="1" applyBorder="1"/>
    <xf numFmtId="0" fontId="13" fillId="0" borderId="0" xfId="0" applyFont="1"/>
    <xf numFmtId="0" fontId="13" fillId="0" borderId="3" xfId="0" applyFont="1" applyBorder="1"/>
    <xf numFmtId="0" fontId="13" fillId="0" borderId="7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49" fontId="2" fillId="8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9" fontId="19" fillId="17" borderId="16" xfId="0" applyNumberFormat="1" applyFont="1" applyFill="1" applyBorder="1" applyAlignment="1">
      <alignment horizontal="center" vertical="center"/>
    </xf>
    <xf numFmtId="49" fontId="19" fillId="18" borderId="16" xfId="0" applyNumberFormat="1" applyFont="1" applyFill="1" applyBorder="1" applyAlignment="1">
      <alignment horizontal="center" vertical="center"/>
    </xf>
    <xf numFmtId="4" fontId="11" fillId="2" borderId="10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4" fontId="0" fillId="0" borderId="5" xfId="5" applyNumberFormat="1" applyFont="1" applyBorder="1"/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Normal" xfId="0" builtinId="0"/>
    <cellStyle name="Normal 2" xfId="9" xr:uid="{00000000-0005-0000-0000-00000A000000}"/>
    <cellStyle name="Pourcentage 2" xfId="10" xr:uid="{00000000-0005-0000-0000-00000F000000}"/>
    <cellStyle name="Pourcentage 2 2" xfId="11" xr:uid="{00000000-0005-0000-0000-000010000000}"/>
    <cellStyle name="Pourcentage 3" xfId="12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265266.68999999994</c:v>
                </c:pt>
                <c:pt idx="1">
                  <c:v>281800.44000000041</c:v>
                </c:pt>
                <c:pt idx="2">
                  <c:v>127530.73999999976</c:v>
                </c:pt>
                <c:pt idx="3">
                  <c:v>447838.72999999952</c:v>
                </c:pt>
                <c:pt idx="4">
                  <c:v>205493.74000000115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618414.04</c:v>
                </c:pt>
                <c:pt idx="1">
                  <c:v>787065.00000000047</c:v>
                </c:pt>
                <c:pt idx="2">
                  <c:v>577420.57999999961</c:v>
                </c:pt>
                <c:pt idx="3">
                  <c:v>659976.73999999929</c:v>
                </c:pt>
                <c:pt idx="4">
                  <c:v>408779.88000000175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3477208.75</c:v>
                </c:pt>
                <c:pt idx="1">
                  <c:v>3519209.3899999997</c:v>
                </c:pt>
                <c:pt idx="2">
                  <c:v>3785617.7</c:v>
                </c:pt>
                <c:pt idx="3">
                  <c:v>4061590.62</c:v>
                </c:pt>
                <c:pt idx="4">
                  <c:v>4502577.4499999993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3742475.44</c:v>
                </c:pt>
                <c:pt idx="1">
                  <c:v>3801009.83</c:v>
                </c:pt>
                <c:pt idx="2">
                  <c:v>3913148.44</c:v>
                </c:pt>
                <c:pt idx="3">
                  <c:v>4509429.3499999996</c:v>
                </c:pt>
                <c:pt idx="4">
                  <c:v>4708071.1900000004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683250</c:v>
                </c:pt>
                <c:pt idx="1">
                  <c:v>1051767</c:v>
                </c:pt>
                <c:pt idx="2">
                  <c:v>1206280.45</c:v>
                </c:pt>
                <c:pt idx="3">
                  <c:v>1766406.67</c:v>
                </c:pt>
                <c:pt idx="4">
                  <c:v>4157952.1999999997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473350</c:v>
                </c:pt>
                <c:pt idx="1">
                  <c:v>610800</c:v>
                </c:pt>
                <c:pt idx="2">
                  <c:v>947100</c:v>
                </c:pt>
                <c:pt idx="3">
                  <c:v>1453333.3900000001</c:v>
                </c:pt>
                <c:pt idx="4">
                  <c:v>3849859.1799999997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3.2" x14ac:dyDescent="0.25"/>
  <cols>
    <col min="1" max="1" width="33.33203125" customWidth="1"/>
    <col min="2" max="2" width="39.44140625" customWidth="1"/>
    <col min="3" max="3" width="36.6640625" customWidth="1"/>
    <col min="4" max="4" width="29" customWidth="1"/>
  </cols>
  <sheetData>
    <row r="1" spans="1:5" x14ac:dyDescent="0.25">
      <c r="A1" s="1" t="e">
        <f>#REF!</f>
        <v>#REF!</v>
      </c>
      <c r="B1" s="1"/>
      <c r="C1" s="1" t="s">
        <v>0</v>
      </c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8" t="s">
        <v>8</v>
      </c>
      <c r="B3" s="9" t="s">
        <v>9</v>
      </c>
    </row>
    <row r="5" spans="1:5" x14ac:dyDescent="0.25">
      <c r="A5" t="s">
        <v>10</v>
      </c>
      <c r="B5" s="10"/>
      <c r="C5" s="4"/>
    </row>
    <row r="6" spans="1:5" x14ac:dyDescent="0.25">
      <c r="B6" s="4"/>
      <c r="C6" s="4"/>
    </row>
    <row r="7" spans="1:5" x14ac:dyDescent="0.2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TINLOT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61081</v>
      </c>
      <c r="S1" s="127"/>
    </row>
    <row r="2" spans="1:19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2024</v>
      </c>
      <c r="S2" s="129"/>
    </row>
    <row r="3" spans="1:19" x14ac:dyDescent="0.25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2" customHeight="1" x14ac:dyDescent="0.25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2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2" customHeight="1" x14ac:dyDescent="0.25">
      <c r="A6" s="13" t="s">
        <v>38</v>
      </c>
      <c r="B6" s="12"/>
      <c r="C6" s="12"/>
      <c r="D6" s="12"/>
      <c r="E6" s="12"/>
      <c r="F6" s="35"/>
      <c r="G6" s="17"/>
      <c r="H6" s="17"/>
      <c r="I6" s="17"/>
      <c r="J6" s="17"/>
      <c r="K6" s="17"/>
      <c r="L6" s="17"/>
      <c r="M6" s="35"/>
      <c r="N6" s="35"/>
      <c r="O6" s="35"/>
      <c r="P6" s="35"/>
      <c r="Q6" s="17"/>
      <c r="R6" s="17"/>
      <c r="S6" s="17"/>
    </row>
    <row r="7" spans="1:19" ht="16.95" customHeight="1" x14ac:dyDescent="0.25">
      <c r="A7" s="39"/>
      <c r="B7" s="48"/>
      <c r="C7" s="48"/>
      <c r="D7" s="48"/>
      <c r="E7" s="48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9"/>
      <c r="S7" s="39"/>
    </row>
    <row r="8" spans="1:19" ht="16.95" customHeight="1" x14ac:dyDescent="0.25">
      <c r="A8" s="37"/>
      <c r="B8" s="234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49"/>
    </row>
    <row r="9" spans="1:19" ht="16.95" customHeight="1" x14ac:dyDescent="0.25">
      <c r="A9" s="37"/>
      <c r="B9" s="237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9"/>
      <c r="S9" s="37"/>
    </row>
    <row r="10" spans="1:19" ht="16.95" customHeight="1" x14ac:dyDescent="0.25">
      <c r="A10" s="37"/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9"/>
      <c r="S10" s="37"/>
    </row>
    <row r="11" spans="1:19" ht="16.95" customHeight="1" x14ac:dyDescent="0.25">
      <c r="A11" s="37"/>
      <c r="B11" s="237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9"/>
      <c r="S11" s="42"/>
    </row>
    <row r="12" spans="1:19" ht="16.95" customHeight="1" x14ac:dyDescent="0.25">
      <c r="A12" s="37"/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43"/>
    </row>
    <row r="13" spans="1:19" ht="16.95" customHeight="1" x14ac:dyDescent="0.25">
      <c r="A13" s="37"/>
      <c r="B13" s="237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43"/>
    </row>
    <row r="14" spans="1:19" ht="16.95" customHeight="1" x14ac:dyDescent="0.25">
      <c r="A14" s="37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9"/>
      <c r="S14" s="43"/>
    </row>
    <row r="15" spans="1:19" ht="16.95" customHeight="1" x14ac:dyDescent="0.25">
      <c r="A15" s="44"/>
      <c r="B15" s="240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  <c r="S15" s="43"/>
    </row>
    <row r="16" spans="1:19" ht="16.95" customHeight="1" x14ac:dyDescent="0.25">
      <c r="A16" s="37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9"/>
      <c r="S16" s="43"/>
    </row>
    <row r="17" spans="1:19" ht="16.95" customHeight="1" x14ac:dyDescent="0.25">
      <c r="A17" s="37"/>
      <c r="B17" s="237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9"/>
      <c r="S17" s="43"/>
    </row>
    <row r="18" spans="1:19" ht="16.95" customHeight="1" x14ac:dyDescent="0.25">
      <c r="A18" s="37"/>
      <c r="B18" s="237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9"/>
      <c r="S18" s="42"/>
    </row>
    <row r="19" spans="1:19" s="41" customFormat="1" ht="16.95" customHeight="1" x14ac:dyDescent="0.25">
      <c r="A19" s="44"/>
      <c r="B19" s="240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2"/>
      <c r="S19" s="45"/>
    </row>
    <row r="20" spans="1:19" s="41" customFormat="1" ht="16.95" customHeight="1" x14ac:dyDescent="0.25">
      <c r="A20" s="44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2"/>
      <c r="S20" s="45"/>
    </row>
    <row r="21" spans="1:19" ht="16.95" customHeight="1" x14ac:dyDescent="0.25">
      <c r="A21" s="37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9"/>
      <c r="S21" s="43"/>
    </row>
    <row r="22" spans="1:19" ht="16.95" customHeight="1" x14ac:dyDescent="0.25">
      <c r="A22" s="37"/>
      <c r="B22" s="237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9"/>
      <c r="S22" s="43"/>
    </row>
    <row r="23" spans="1:19" ht="16.95" customHeight="1" x14ac:dyDescent="0.25">
      <c r="A23" s="37"/>
      <c r="B23" s="237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9"/>
      <c r="S23" s="43"/>
    </row>
    <row r="24" spans="1:19" ht="16.95" customHeight="1" x14ac:dyDescent="0.25">
      <c r="A24" s="37"/>
      <c r="B24" s="237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9"/>
      <c r="S24" s="43"/>
    </row>
    <row r="25" spans="1:19" ht="16.95" customHeight="1" x14ac:dyDescent="0.25">
      <c r="A25" s="37"/>
      <c r="B25" s="237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9"/>
      <c r="S25" s="43"/>
    </row>
    <row r="26" spans="1:19" ht="16.95" customHeight="1" x14ac:dyDescent="0.25">
      <c r="A26" s="37"/>
      <c r="B26" s="237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9"/>
      <c r="S26" s="43"/>
    </row>
    <row r="27" spans="1:19" ht="16.95" customHeight="1" x14ac:dyDescent="0.25">
      <c r="A27" s="46"/>
      <c r="B27" s="243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50"/>
    </row>
    <row r="28" spans="1:19" ht="16.95" customHeight="1" x14ac:dyDescent="0.25">
      <c r="A28" s="37"/>
      <c r="B28" s="237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9"/>
      <c r="S28" s="43"/>
    </row>
    <row r="29" spans="1:19" ht="16.95" customHeight="1" x14ac:dyDescent="0.25">
      <c r="A29" s="37"/>
      <c r="B29" s="237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43"/>
    </row>
    <row r="30" spans="1:19" s="41" customFormat="1" ht="16.95" customHeight="1" x14ac:dyDescent="0.25">
      <c r="A30" s="44"/>
      <c r="B30" s="240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2"/>
      <c r="S30" s="45"/>
    </row>
    <row r="31" spans="1:19" ht="16.95" customHeight="1" x14ac:dyDescent="0.25">
      <c r="A31" s="37"/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9"/>
      <c r="S31" s="43"/>
    </row>
    <row r="32" spans="1:19" ht="16.95" customHeight="1" x14ac:dyDescent="0.25">
      <c r="A32" s="46"/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50"/>
    </row>
    <row r="33" spans="1:19" ht="16.95" customHeight="1" x14ac:dyDescent="0.25">
      <c r="A33" s="46"/>
      <c r="B33" s="243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50"/>
    </row>
    <row r="34" spans="1:19" s="41" customFormat="1" ht="16.95" customHeight="1" x14ac:dyDescent="0.25">
      <c r="A34" s="44"/>
      <c r="B34" s="240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2"/>
      <c r="S34" s="45"/>
    </row>
    <row r="35" spans="1:19" ht="16.95" customHeight="1" x14ac:dyDescent="0.25">
      <c r="A35" s="37"/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9"/>
      <c r="S35" s="43"/>
    </row>
    <row r="36" spans="1:19" ht="16.95" customHeight="1" x14ac:dyDescent="0.25">
      <c r="A36" s="47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8"/>
      <c r="S36" s="50"/>
    </row>
    <row r="37" spans="1:19" s="41" customFormat="1" ht="16.95" customHeight="1" x14ac:dyDescent="0.25">
      <c r="A37" s="44"/>
      <c r="B37" s="240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2"/>
      <c r="S37" s="45"/>
    </row>
    <row r="38" spans="1:19" ht="16.95" customHeight="1" x14ac:dyDescent="0.25">
      <c r="A38" s="37"/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9"/>
      <c r="S38" s="43"/>
    </row>
    <row r="39" spans="1:19" ht="16.95" customHeight="1" x14ac:dyDescent="0.25">
      <c r="A39" s="37"/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9"/>
      <c r="S39" s="43"/>
    </row>
    <row r="40" spans="1:19" ht="16.95" customHeight="1" x14ac:dyDescent="0.25">
      <c r="A40" s="37"/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9"/>
      <c r="S40" s="43"/>
    </row>
    <row r="41" spans="1:19" ht="16.95" customHeight="1" x14ac:dyDescent="0.25">
      <c r="A41" s="37"/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9"/>
      <c r="S41" s="43"/>
    </row>
    <row r="42" spans="1:19" ht="16.95" customHeight="1" x14ac:dyDescent="0.25">
      <c r="A42" s="37"/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9"/>
      <c r="S42" s="43"/>
    </row>
    <row r="43" spans="1:19" ht="16.95" customHeight="1" x14ac:dyDescent="0.25">
      <c r="A43" s="37"/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  <c r="S43" s="43"/>
    </row>
    <row r="44" spans="1:19" ht="16.95" customHeight="1" x14ac:dyDescent="0.25">
      <c r="A44" s="46"/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5"/>
      <c r="S44" s="50"/>
    </row>
    <row r="45" spans="1:19" ht="16.95" customHeight="1" x14ac:dyDescent="0.25">
      <c r="A45" s="42"/>
      <c r="B45" s="255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7"/>
      <c r="S45" s="43"/>
    </row>
    <row r="46" spans="1:19" ht="16.95" customHeight="1" x14ac:dyDescent="0.25">
      <c r="A46" s="37"/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9"/>
      <c r="S46" s="43"/>
    </row>
    <row r="47" spans="1:19" ht="16.95" customHeight="1" x14ac:dyDescent="0.25">
      <c r="A47" s="37"/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9"/>
      <c r="S47" s="37"/>
    </row>
    <row r="48" spans="1:19" ht="16.95" customHeight="1" x14ac:dyDescent="0.25">
      <c r="A48" s="39"/>
      <c r="B48" s="249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1"/>
      <c r="S48" s="39"/>
    </row>
    <row r="49" spans="1:19" ht="16.95" customHeight="1" x14ac:dyDescent="0.25">
      <c r="A49" s="39"/>
      <c r="B49" s="249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1"/>
      <c r="S49" s="39"/>
    </row>
    <row r="50" spans="1:19" ht="16.95" customHeight="1" x14ac:dyDescent="0.25">
      <c r="A50" s="39"/>
      <c r="B50" s="252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4"/>
      <c r="S50" s="39"/>
    </row>
    <row r="51" spans="1:19" ht="16.9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</sheetData>
  <mergeCells count="52">
    <mergeCell ref="B43:R43"/>
    <mergeCell ref="B49:R49"/>
    <mergeCell ref="B50:R50"/>
    <mergeCell ref="B44:R44"/>
    <mergeCell ref="B45:R45"/>
    <mergeCell ref="B46:R46"/>
    <mergeCell ref="B47:R47"/>
    <mergeCell ref="B48:R48"/>
    <mergeCell ref="B38:R38"/>
    <mergeCell ref="B39:R39"/>
    <mergeCell ref="B40:R40"/>
    <mergeCell ref="B41:R41"/>
    <mergeCell ref="B42:R42"/>
    <mergeCell ref="B33:R33"/>
    <mergeCell ref="B34:R34"/>
    <mergeCell ref="B35:R35"/>
    <mergeCell ref="B36:R36"/>
    <mergeCell ref="B37:R37"/>
    <mergeCell ref="B28:R28"/>
    <mergeCell ref="B29:R29"/>
    <mergeCell ref="B30:R30"/>
    <mergeCell ref="B31:R31"/>
    <mergeCell ref="B32:R32"/>
    <mergeCell ref="B23:R23"/>
    <mergeCell ref="B24:R24"/>
    <mergeCell ref="B25:R25"/>
    <mergeCell ref="B26:R26"/>
    <mergeCell ref="B27:R27"/>
    <mergeCell ref="B18:R18"/>
    <mergeCell ref="B19:R19"/>
    <mergeCell ref="B20:R20"/>
    <mergeCell ref="B21:R21"/>
    <mergeCell ref="B22:R2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3.2" x14ac:dyDescent="0.25"/>
  <cols>
    <col min="1" max="19" width="5.33203125" customWidth="1"/>
  </cols>
  <sheetData>
    <row r="1" spans="1:19" ht="13.2" customHeight="1" x14ac:dyDescent="0.25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TINLOT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61081</v>
      </c>
      <c r="S1" s="127"/>
    </row>
    <row r="2" spans="1:19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2024</v>
      </c>
      <c r="S2" s="129"/>
    </row>
    <row r="3" spans="1:19" x14ac:dyDescent="0.25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19" ht="13.2" customHeight="1" x14ac:dyDescent="0.25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2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19" ht="16.2" customHeight="1" x14ac:dyDescent="0.25">
      <c r="A6" s="13" t="s">
        <v>39</v>
      </c>
      <c r="B6" s="71"/>
      <c r="C6" s="71"/>
      <c r="D6" s="71"/>
      <c r="E6" s="71"/>
      <c r="F6" s="19"/>
      <c r="G6" s="14"/>
      <c r="H6" s="14"/>
      <c r="I6" s="2"/>
      <c r="J6" s="2"/>
      <c r="K6" s="2"/>
      <c r="L6" s="2"/>
      <c r="M6" s="69"/>
      <c r="N6" s="69"/>
      <c r="O6" s="69"/>
      <c r="P6" s="69"/>
      <c r="Q6" s="2"/>
      <c r="R6" s="2"/>
      <c r="S6" s="2"/>
    </row>
    <row r="7" spans="1:19" ht="16.95" customHeight="1" x14ac:dyDescent="0.25">
      <c r="A7" s="14"/>
      <c r="B7" s="71"/>
      <c r="C7" s="71"/>
      <c r="D7" s="71"/>
      <c r="E7" s="71"/>
      <c r="F7" s="19"/>
      <c r="G7" s="19"/>
      <c r="H7" s="19"/>
      <c r="I7" s="69"/>
      <c r="J7" s="69"/>
      <c r="K7" s="69"/>
      <c r="L7" s="69"/>
      <c r="M7" s="69"/>
      <c r="N7" s="69"/>
      <c r="O7" s="69"/>
      <c r="P7" s="69"/>
      <c r="Q7" s="69"/>
      <c r="R7" s="2"/>
      <c r="S7" s="2"/>
    </row>
    <row r="8" spans="1:19" ht="16.95" customHeight="1" x14ac:dyDescent="0.25">
      <c r="A8" s="72" t="s">
        <v>49</v>
      </c>
      <c r="B8" s="14"/>
      <c r="C8" s="19"/>
      <c r="D8" s="19"/>
      <c r="E8" s="19"/>
      <c r="F8" s="72" t="s">
        <v>50</v>
      </c>
      <c r="G8" s="19"/>
      <c r="H8" s="19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</row>
    <row r="9" spans="1:19" ht="49.95" customHeight="1" x14ac:dyDescent="0.25">
      <c r="A9" s="189" t="s">
        <v>51</v>
      </c>
      <c r="B9" s="189"/>
      <c r="C9" s="189"/>
      <c r="D9" s="189"/>
      <c r="E9" s="189"/>
      <c r="F9" s="258" t="s">
        <v>52</v>
      </c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ht="49.95" customHeight="1" x14ac:dyDescent="0.25">
      <c r="A10" s="189" t="s">
        <v>30</v>
      </c>
      <c r="B10" s="189"/>
      <c r="C10" s="189"/>
      <c r="D10" s="189"/>
      <c r="E10" s="189"/>
      <c r="F10" s="258" t="s">
        <v>53</v>
      </c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ht="49.95" customHeight="1" x14ac:dyDescent="0.25">
      <c r="A11" s="189" t="s">
        <v>54</v>
      </c>
      <c r="B11" s="189"/>
      <c r="C11" s="189"/>
      <c r="D11" s="189"/>
      <c r="E11" s="189"/>
      <c r="F11" s="258" t="s">
        <v>55</v>
      </c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ht="49.95" customHeight="1" x14ac:dyDescent="0.25">
      <c r="A12" s="189" t="s">
        <v>56</v>
      </c>
      <c r="B12" s="189"/>
      <c r="C12" s="189"/>
      <c r="D12" s="189"/>
      <c r="E12" s="189"/>
      <c r="F12" s="258" t="s">
        <v>76</v>
      </c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ht="49.95" customHeight="1" x14ac:dyDescent="0.25">
      <c r="A13" s="189" t="s">
        <v>57</v>
      </c>
      <c r="B13" s="189"/>
      <c r="C13" s="189"/>
      <c r="D13" s="189"/>
      <c r="E13" s="189"/>
      <c r="F13" s="258" t="s">
        <v>58</v>
      </c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ht="49.95" customHeight="1" x14ac:dyDescent="0.25">
      <c r="A14" s="189" t="s">
        <v>59</v>
      </c>
      <c r="B14" s="189"/>
      <c r="C14" s="189"/>
      <c r="D14" s="189"/>
      <c r="E14" s="189"/>
      <c r="F14" s="258" t="s">
        <v>77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ht="52.2" customHeight="1" x14ac:dyDescent="0.25">
      <c r="A15" s="189" t="s">
        <v>60</v>
      </c>
      <c r="B15" s="189"/>
      <c r="C15" s="189"/>
      <c r="D15" s="189"/>
      <c r="E15" s="189"/>
      <c r="F15" s="258" t="s">
        <v>61</v>
      </c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ht="49.95" customHeight="1" x14ac:dyDescent="0.25">
      <c r="A16" s="259" t="s">
        <v>62</v>
      </c>
      <c r="B16" s="259"/>
      <c r="C16" s="259"/>
      <c r="D16" s="259"/>
      <c r="E16" s="259"/>
      <c r="F16" s="258" t="s">
        <v>63</v>
      </c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ht="49.95" customHeight="1" x14ac:dyDescent="0.25">
      <c r="A17" s="189" t="s">
        <v>64</v>
      </c>
      <c r="B17" s="189"/>
      <c r="C17" s="189"/>
      <c r="D17" s="189"/>
      <c r="E17" s="189"/>
      <c r="F17" s="258" t="s">
        <v>78</v>
      </c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ht="49.95" customHeight="1" x14ac:dyDescent="0.25">
      <c r="A18" s="189" t="s">
        <v>65</v>
      </c>
      <c r="B18" s="189"/>
      <c r="C18" s="189"/>
      <c r="D18" s="189"/>
      <c r="E18" s="189"/>
      <c r="F18" s="258" t="s">
        <v>66</v>
      </c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41" customFormat="1" ht="16.95" customHeight="1" x14ac:dyDescent="0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</row>
    <row r="20" spans="1:19" s="41" customFormat="1" ht="16.95" customHeight="1" x14ac:dyDescent="0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5"/>
    </row>
    <row r="21" spans="1:19" ht="16.9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43"/>
    </row>
    <row r="22" spans="1:19" ht="16.9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43"/>
    </row>
    <row r="23" spans="1:19" ht="16.9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43"/>
    </row>
    <row r="24" spans="1:19" ht="16.9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3"/>
    </row>
    <row r="25" spans="1:19" ht="16.95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3"/>
    </row>
    <row r="26" spans="1:19" ht="16.9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3"/>
    </row>
    <row r="27" spans="1:19" ht="16.9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50"/>
    </row>
    <row r="28" spans="1:19" ht="16.9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3"/>
    </row>
    <row r="29" spans="1:19" ht="16.9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3"/>
    </row>
    <row r="30" spans="1:19" s="41" customFormat="1" ht="16.9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</row>
    <row r="31" spans="1:19" ht="16.9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43"/>
    </row>
    <row r="32" spans="1:19" ht="16.9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50"/>
    </row>
    <row r="33" spans="1:19" ht="16.95" customHeight="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50"/>
    </row>
    <row r="34" spans="1:19" s="41" customFormat="1" ht="16.95" customHeight="1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</row>
    <row r="35" spans="1:19" ht="16.9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3"/>
    </row>
    <row r="36" spans="1:19" ht="16.95" customHeigh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50"/>
    </row>
    <row r="37" spans="1:19" s="41" customFormat="1" ht="16.95" customHeight="1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</row>
    <row r="38" spans="1:19" ht="16.9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43"/>
    </row>
    <row r="39" spans="1:19" ht="16.9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3"/>
    </row>
    <row r="40" spans="1:19" ht="16.9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3"/>
    </row>
    <row r="41" spans="1:19" ht="16.95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43"/>
    </row>
    <row r="42" spans="1:19" ht="16.9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43"/>
    </row>
    <row r="43" spans="1:19" ht="16.95" customHeight="1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3"/>
    </row>
    <row r="44" spans="1:19" ht="16.95" customHeight="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50"/>
    </row>
    <row r="45" spans="1:19" ht="16.95" customHeight="1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</row>
    <row r="46" spans="1:19" ht="16.95" customHeight="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3"/>
    </row>
    <row r="47" spans="1:19" ht="16.95" customHeight="1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6.95" customHeight="1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3"/>
    </row>
    <row r="49" spans="1:19" ht="16.9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6.9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6.95" customHeight="1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6.9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</sheetData>
  <mergeCells count="29"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P3:Q3"/>
    <mergeCell ref="R3:S3"/>
    <mergeCell ref="A1:C2"/>
    <mergeCell ref="D1:I2"/>
    <mergeCell ref="J1:O2"/>
    <mergeCell ref="P1:Q1"/>
    <mergeCell ref="R1:S1"/>
    <mergeCell ref="P2:Q2"/>
    <mergeCell ref="R2:S2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topLeftCell="A17" zoomScaleNormal="100" workbookViewId="0">
      <selection activeCell="H25" sqref="H25:J25"/>
    </sheetView>
  </sheetViews>
  <sheetFormatPr baseColWidth="10" defaultRowHeight="13.2" x14ac:dyDescent="0.25"/>
  <cols>
    <col min="1" max="13" width="5.33203125" customWidth="1"/>
    <col min="14" max="14" width="7.6640625" customWidth="1"/>
    <col min="15" max="19" width="5.33203125" customWidth="1"/>
  </cols>
  <sheetData>
    <row r="1" spans="1:22" x14ac:dyDescent="0.25">
      <c r="A1" s="265" t="s">
        <v>85</v>
      </c>
      <c r="B1" s="153"/>
      <c r="C1" s="153"/>
      <c r="D1" s="149" t="s">
        <v>80</v>
      </c>
      <c r="E1" s="149"/>
      <c r="F1" s="149"/>
      <c r="G1" s="149"/>
      <c r="H1" s="149"/>
      <c r="I1" s="149"/>
      <c r="J1" s="260" t="s">
        <v>81</v>
      </c>
      <c r="K1" s="147"/>
      <c r="L1" s="147"/>
      <c r="M1" s="147"/>
      <c r="N1" s="147"/>
      <c r="O1" s="147"/>
      <c r="P1" s="130" t="s">
        <v>12</v>
      </c>
      <c r="Q1" s="131"/>
      <c r="R1" s="126">
        <v>61081</v>
      </c>
      <c r="S1" s="127"/>
    </row>
    <row r="2" spans="1:22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">
        <v>1</v>
      </c>
      <c r="Q2" s="133"/>
      <c r="R2" s="128">
        <f>N27</f>
        <v>2024</v>
      </c>
      <c r="S2" s="129"/>
    </row>
    <row r="3" spans="1:22" x14ac:dyDescent="0.25">
      <c r="A3" s="73" t="s">
        <v>79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">
        <v>31</v>
      </c>
      <c r="Q3" s="146"/>
      <c r="R3" s="134">
        <v>1</v>
      </c>
      <c r="S3" s="135"/>
    </row>
    <row r="4" spans="1:22" ht="13.95" customHeight="1" thickBot="1" x14ac:dyDescent="0.3">
      <c r="A4" s="73"/>
      <c r="B4" s="15"/>
      <c r="C4" s="15"/>
      <c r="D4" s="15"/>
      <c r="E4" s="15"/>
      <c r="F4" s="26"/>
      <c r="G4" s="26"/>
      <c r="H4" s="15"/>
      <c r="I4" s="15"/>
      <c r="J4" s="26"/>
      <c r="K4" s="26"/>
      <c r="L4" s="26"/>
      <c r="M4" s="26"/>
      <c r="N4" s="15"/>
      <c r="O4" s="15"/>
      <c r="P4" s="83"/>
      <c r="Q4" s="83"/>
      <c r="R4" s="84"/>
      <c r="S4" s="84"/>
    </row>
    <row r="5" spans="1:22" ht="13.95" customHeight="1" thickTop="1" x14ac:dyDescent="0.25">
      <c r="A5" s="87"/>
      <c r="B5" s="88"/>
      <c r="C5" s="88"/>
      <c r="D5" s="88"/>
      <c r="E5" s="88"/>
      <c r="F5" s="89"/>
      <c r="G5" s="89"/>
      <c r="H5" s="88"/>
      <c r="I5" s="88"/>
      <c r="J5" s="89"/>
      <c r="K5" s="89"/>
      <c r="L5" s="89"/>
      <c r="M5" s="89"/>
      <c r="N5" s="88"/>
      <c r="O5" s="88"/>
      <c r="P5" s="90"/>
      <c r="Q5" s="90"/>
      <c r="R5" s="91"/>
      <c r="S5" s="92"/>
    </row>
    <row r="6" spans="1:22" ht="13.95" customHeight="1" x14ac:dyDescent="0.25">
      <c r="A6" s="93"/>
      <c r="B6" s="94"/>
      <c r="C6" s="94"/>
      <c r="D6" s="94"/>
      <c r="E6" s="94"/>
      <c r="F6" s="95"/>
      <c r="G6" s="95"/>
      <c r="H6" s="94"/>
      <c r="I6" s="94"/>
      <c r="J6" s="95"/>
      <c r="K6" s="95"/>
      <c r="L6" s="95"/>
      <c r="M6" s="95"/>
      <c r="N6" s="94"/>
      <c r="O6" s="94"/>
      <c r="P6" s="96"/>
      <c r="Q6" s="96"/>
      <c r="R6" s="97"/>
      <c r="S6" s="98"/>
    </row>
    <row r="7" spans="1:22" ht="13.95" customHeight="1" x14ac:dyDescent="0.25">
      <c r="A7" s="93"/>
      <c r="B7" s="94"/>
      <c r="C7" s="94"/>
      <c r="D7" s="94"/>
      <c r="E7" s="266" t="s">
        <v>86</v>
      </c>
      <c r="F7" s="137"/>
      <c r="G7" s="137"/>
      <c r="H7" s="137"/>
      <c r="I7" s="137"/>
      <c r="J7" s="137"/>
      <c r="K7" s="137"/>
      <c r="L7" s="137"/>
      <c r="M7" s="137"/>
      <c r="N7" s="137"/>
      <c r="O7" s="138"/>
      <c r="P7" s="96"/>
      <c r="Q7" s="96"/>
      <c r="R7" s="97"/>
      <c r="S7" s="98"/>
    </row>
    <row r="8" spans="1:22" ht="13.95" customHeight="1" x14ac:dyDescent="0.25">
      <c r="A8" s="93"/>
      <c r="B8" s="94"/>
      <c r="C8" s="94"/>
      <c r="D8" s="94"/>
      <c r="E8" s="139"/>
      <c r="F8" s="140"/>
      <c r="G8" s="140"/>
      <c r="H8" s="140"/>
      <c r="I8" s="140"/>
      <c r="J8" s="140"/>
      <c r="K8" s="140"/>
      <c r="L8" s="140"/>
      <c r="M8" s="140"/>
      <c r="N8" s="140"/>
      <c r="O8" s="141"/>
      <c r="P8" s="96"/>
      <c r="Q8" s="96"/>
      <c r="R8" s="97"/>
      <c r="S8" s="98"/>
      <c r="V8" s="85"/>
    </row>
    <row r="9" spans="1:22" ht="13.95" customHeight="1" x14ac:dyDescent="0.25">
      <c r="A9" s="93"/>
      <c r="B9" s="94"/>
      <c r="C9" s="94"/>
      <c r="D9" s="94"/>
      <c r="E9" s="139"/>
      <c r="F9" s="140"/>
      <c r="G9" s="140"/>
      <c r="H9" s="140"/>
      <c r="I9" s="140"/>
      <c r="J9" s="140"/>
      <c r="K9" s="140"/>
      <c r="L9" s="140"/>
      <c r="M9" s="140"/>
      <c r="N9" s="140"/>
      <c r="O9" s="141"/>
      <c r="P9" s="96"/>
      <c r="Q9" s="96"/>
      <c r="R9" s="97"/>
      <c r="S9" s="98"/>
    </row>
    <row r="10" spans="1:22" ht="13.95" customHeight="1" x14ac:dyDescent="0.25">
      <c r="A10" s="93"/>
      <c r="B10" s="94"/>
      <c r="C10" s="94"/>
      <c r="D10" s="94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4"/>
      <c r="P10" s="96"/>
      <c r="Q10" s="96"/>
      <c r="R10" s="97"/>
      <c r="S10" s="98"/>
    </row>
    <row r="11" spans="1:22" ht="13.95" customHeight="1" x14ac:dyDescent="0.25">
      <c r="A11" s="93"/>
      <c r="B11" s="94"/>
      <c r="C11" s="94"/>
      <c r="D11" s="94"/>
      <c r="E11" s="267" t="s">
        <v>87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96"/>
      <c r="Q11" s="96"/>
      <c r="R11" s="97"/>
      <c r="S11" s="98"/>
      <c r="U11" s="86"/>
    </row>
    <row r="12" spans="1:22" ht="13.95" customHeight="1" x14ac:dyDescent="0.25">
      <c r="A12" s="93"/>
      <c r="B12" s="94"/>
      <c r="C12" s="94"/>
      <c r="D12" s="94"/>
      <c r="E12" s="94"/>
      <c r="F12" s="95"/>
      <c r="G12" s="95"/>
      <c r="H12" s="94"/>
      <c r="I12" s="94"/>
      <c r="J12" s="95"/>
      <c r="K12" s="95"/>
      <c r="L12" s="95"/>
      <c r="M12" s="95"/>
      <c r="N12" s="94"/>
      <c r="O12" s="94"/>
      <c r="P12" s="96"/>
      <c r="Q12" s="96"/>
      <c r="R12" s="97"/>
      <c r="S12" s="98"/>
    </row>
    <row r="13" spans="1:22" ht="13.95" customHeight="1" x14ac:dyDescent="0.25">
      <c r="A13" s="93"/>
      <c r="B13" s="94"/>
      <c r="C13" s="94"/>
      <c r="D13" s="94"/>
      <c r="E13" s="94"/>
      <c r="F13" s="95"/>
      <c r="G13" s="95"/>
      <c r="H13" s="94"/>
      <c r="I13" s="94"/>
      <c r="J13" s="95"/>
      <c r="K13" s="95"/>
      <c r="L13" s="95"/>
      <c r="M13" s="95"/>
      <c r="N13" s="94"/>
      <c r="O13" s="94"/>
      <c r="P13" s="96"/>
      <c r="Q13" s="96"/>
      <c r="R13" s="97"/>
      <c r="S13" s="98"/>
    </row>
    <row r="14" spans="1:22" ht="13.95" customHeight="1" thickBot="1" x14ac:dyDescent="0.3">
      <c r="A14" s="99"/>
      <c r="B14" s="100"/>
      <c r="C14" s="100"/>
      <c r="D14" s="100"/>
      <c r="E14" s="100"/>
      <c r="F14" s="101"/>
      <c r="G14" s="101"/>
      <c r="H14" s="100"/>
      <c r="I14" s="100"/>
      <c r="J14" s="101"/>
      <c r="K14" s="101"/>
      <c r="L14" s="101"/>
      <c r="M14" s="101"/>
      <c r="N14" s="100"/>
      <c r="O14" s="100"/>
      <c r="P14" s="102"/>
      <c r="Q14" s="102"/>
      <c r="R14" s="103"/>
      <c r="S14" s="104"/>
    </row>
    <row r="15" spans="1:22" ht="13.95" customHeight="1" thickTop="1" x14ac:dyDescent="0.25">
      <c r="A15" s="107"/>
      <c r="B15" s="107"/>
      <c r="C15" s="107"/>
      <c r="D15" s="107"/>
      <c r="E15" s="107"/>
      <c r="F15" s="107"/>
      <c r="G15" s="107"/>
    </row>
    <row r="16" spans="1:22" ht="13.2" customHeight="1" x14ac:dyDescent="0.25">
      <c r="A16" s="25"/>
      <c r="B16" s="24"/>
      <c r="C16" s="24"/>
      <c r="D16" s="24"/>
      <c r="E16" s="24"/>
      <c r="F16" s="24"/>
      <c r="G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2" customHeight="1" x14ac:dyDescent="0.25">
      <c r="A17" s="105" t="s">
        <v>18</v>
      </c>
      <c r="B17" s="106"/>
      <c r="C17" s="106"/>
      <c r="D17" s="106"/>
      <c r="E17" s="106"/>
      <c r="F17" s="106"/>
      <c r="G17" s="106"/>
      <c r="H17" s="261" t="s">
        <v>81</v>
      </c>
      <c r="I17" s="120"/>
      <c r="J17" s="120"/>
      <c r="K17" s="120"/>
      <c r="L17" s="120"/>
      <c r="M17" s="120"/>
      <c r="N17" s="120"/>
      <c r="O17" s="120"/>
      <c r="P17" s="120"/>
      <c r="Q17" s="120"/>
      <c r="S17" s="6"/>
    </row>
    <row r="18" spans="1:19" ht="16.2" customHeight="1" x14ac:dyDescent="0.25">
      <c r="A18" s="18"/>
      <c r="B18" s="23"/>
      <c r="C18" s="19"/>
      <c r="D18" s="19"/>
      <c r="E18" s="19"/>
      <c r="F18" s="19"/>
      <c r="M18" s="19"/>
      <c r="N18" s="19"/>
      <c r="O18" s="19"/>
      <c r="P18" s="19"/>
      <c r="S18" s="6"/>
    </row>
    <row r="19" spans="1:19" ht="16.2" customHeight="1" x14ac:dyDescent="0.25">
      <c r="A19" s="105" t="s">
        <v>4</v>
      </c>
      <c r="B19" s="106"/>
      <c r="C19" s="106"/>
      <c r="D19" s="106"/>
      <c r="E19" s="106"/>
      <c r="F19" s="106"/>
      <c r="G19" s="106"/>
      <c r="H19" s="262" t="s">
        <v>82</v>
      </c>
      <c r="I19" s="111"/>
      <c r="J19" s="111"/>
      <c r="K19" s="111"/>
      <c r="L19" s="111"/>
      <c r="M19" s="111"/>
      <c r="N19" s="111"/>
      <c r="O19" s="111"/>
      <c r="P19" s="111"/>
      <c r="Q19" s="121"/>
      <c r="S19" s="6"/>
    </row>
    <row r="20" spans="1:19" ht="16.2" customHeight="1" x14ac:dyDescent="0.25">
      <c r="A20" s="20"/>
      <c r="H20" s="263" t="s">
        <v>83</v>
      </c>
      <c r="I20" s="108"/>
      <c r="J20" s="108"/>
      <c r="K20" s="108"/>
      <c r="L20" s="108"/>
      <c r="M20" s="108"/>
      <c r="N20" s="108"/>
      <c r="O20" s="108"/>
      <c r="P20" s="108"/>
      <c r="Q20" s="157"/>
      <c r="S20" s="6"/>
    </row>
    <row r="21" spans="1:19" ht="16.2" customHeight="1" x14ac:dyDescent="0.25">
      <c r="A21" s="20"/>
      <c r="G21" s="19"/>
      <c r="H21" s="264" t="s">
        <v>84</v>
      </c>
      <c r="I21" s="118"/>
      <c r="J21" s="118"/>
      <c r="K21" s="118"/>
      <c r="L21" s="118"/>
      <c r="M21" s="118"/>
      <c r="N21" s="118"/>
      <c r="O21" s="118"/>
      <c r="P21" s="118"/>
      <c r="Q21" s="119"/>
      <c r="S21" s="6"/>
    </row>
    <row r="22" spans="1:19" ht="16.2" customHeight="1" x14ac:dyDescent="0.25">
      <c r="A22" s="20"/>
      <c r="G22" s="19"/>
      <c r="H22" s="19"/>
      <c r="I22" s="19"/>
      <c r="J22" s="19"/>
      <c r="K22" s="19"/>
      <c r="Q22" s="29"/>
      <c r="R22" s="30"/>
      <c r="S22" s="6"/>
    </row>
    <row r="23" spans="1:19" ht="16.2" customHeight="1" x14ac:dyDescent="0.25">
      <c r="A23" s="268" t="s">
        <v>88</v>
      </c>
      <c r="B23" s="136"/>
      <c r="C23" s="136"/>
      <c r="D23" s="136"/>
      <c r="E23" s="136"/>
      <c r="F23" s="136"/>
      <c r="G23" s="136"/>
      <c r="H23" s="269" t="s">
        <v>89</v>
      </c>
      <c r="I23" s="116"/>
      <c r="J23" s="117"/>
      <c r="K23" s="19"/>
      <c r="Q23" s="29"/>
      <c r="R23" s="30"/>
      <c r="S23" s="6"/>
    </row>
    <row r="24" spans="1:19" ht="16.2" customHeight="1" x14ac:dyDescent="0.25">
      <c r="A24" s="20"/>
      <c r="B24" s="31"/>
      <c r="C24" s="31"/>
      <c r="D24" s="31"/>
      <c r="E24" s="31"/>
      <c r="G24" s="19"/>
      <c r="H24" s="19"/>
      <c r="I24" s="19"/>
      <c r="J24" s="19"/>
      <c r="K24" s="19"/>
      <c r="Q24" s="29"/>
      <c r="R24" s="30"/>
      <c r="S24" s="6"/>
    </row>
    <row r="25" spans="1:19" ht="16.2" customHeight="1" x14ac:dyDescent="0.25">
      <c r="A25" s="105" t="s">
        <v>37</v>
      </c>
      <c r="B25" s="106"/>
      <c r="C25" s="106"/>
      <c r="D25" s="106"/>
      <c r="E25" s="106"/>
      <c r="F25" s="106"/>
      <c r="G25" s="115"/>
      <c r="H25" s="269" t="s">
        <v>102</v>
      </c>
      <c r="I25" s="116"/>
      <c r="J25" s="117"/>
      <c r="K25" s="19"/>
      <c r="Q25" s="29"/>
      <c r="R25" s="30"/>
      <c r="S25" s="6"/>
    </row>
    <row r="26" spans="1:19" ht="16.2" customHeight="1" x14ac:dyDescent="0.25">
      <c r="A26" s="20"/>
      <c r="G26" s="21"/>
      <c r="H26" s="19"/>
      <c r="I26" s="19"/>
      <c r="J26" s="19"/>
      <c r="K26" s="19"/>
      <c r="S26" s="6"/>
    </row>
    <row r="27" spans="1:19" ht="16.95" customHeight="1" x14ac:dyDescent="0.25">
      <c r="A27" s="105" t="s">
        <v>44</v>
      </c>
      <c r="B27" s="106"/>
      <c r="C27" s="106"/>
      <c r="D27" s="106"/>
      <c r="E27" s="106"/>
      <c r="F27" s="106"/>
      <c r="G27" s="106"/>
      <c r="H27" s="270" t="s">
        <v>90</v>
      </c>
      <c r="I27" s="124"/>
      <c r="J27" s="125"/>
      <c r="K27" s="51"/>
      <c r="L27" s="51" t="s">
        <v>1</v>
      </c>
      <c r="M27" s="51"/>
      <c r="N27" s="61">
        <v>2024</v>
      </c>
      <c r="O27" s="51"/>
      <c r="P27" s="51"/>
      <c r="Q27" s="51"/>
      <c r="S27" s="6"/>
    </row>
    <row r="28" spans="1:19" ht="16.95" customHeight="1" x14ac:dyDescent="0.25">
      <c r="A28" s="20"/>
      <c r="G28" s="21"/>
      <c r="H28" s="19"/>
      <c r="I28" s="19"/>
      <c r="J28" s="19"/>
      <c r="K28" s="19"/>
      <c r="S28" s="6"/>
    </row>
    <row r="29" spans="1:19" ht="16.95" customHeight="1" x14ac:dyDescent="0.25">
      <c r="A29" s="109" t="s">
        <v>34</v>
      </c>
      <c r="B29" s="110"/>
      <c r="C29" s="110"/>
      <c r="D29" s="110"/>
      <c r="E29" s="110"/>
      <c r="F29" s="110"/>
      <c r="G29" s="110"/>
      <c r="H29" s="271" t="s">
        <v>91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33"/>
      <c r="S29" s="11"/>
    </row>
    <row r="30" spans="1:19" ht="16.95" customHeight="1" x14ac:dyDescent="0.25">
      <c r="A30" s="105" t="s">
        <v>5</v>
      </c>
      <c r="B30" s="106"/>
      <c r="C30" s="106"/>
      <c r="D30" s="106"/>
      <c r="E30" s="106"/>
      <c r="F30" s="106"/>
      <c r="G30" s="106"/>
      <c r="H30" s="272" t="s">
        <v>92</v>
      </c>
      <c r="I30" s="122"/>
      <c r="J30" s="122"/>
      <c r="K30" s="122"/>
      <c r="L30" s="122"/>
      <c r="M30" s="122"/>
      <c r="N30" s="122"/>
      <c r="O30" s="122"/>
      <c r="P30" s="122"/>
      <c r="Q30" s="122"/>
      <c r="S30" s="6"/>
    </row>
    <row r="31" spans="1:19" ht="16.95" customHeight="1" x14ac:dyDescent="0.25">
      <c r="A31" s="105" t="s">
        <v>6</v>
      </c>
      <c r="B31" s="106"/>
      <c r="C31" s="106"/>
      <c r="D31" s="106"/>
      <c r="E31" s="106"/>
      <c r="F31" s="106"/>
      <c r="G31" s="106"/>
      <c r="H31" s="273" t="s">
        <v>93</v>
      </c>
      <c r="I31" s="112"/>
      <c r="J31" s="112"/>
      <c r="K31" s="112"/>
      <c r="L31" s="112"/>
      <c r="M31" s="112"/>
      <c r="N31" s="112"/>
      <c r="O31" s="112"/>
      <c r="P31" s="112"/>
      <c r="Q31" s="112"/>
      <c r="S31" s="6"/>
    </row>
    <row r="32" spans="1:19" ht="16.95" customHeight="1" x14ac:dyDescent="0.25">
      <c r="A32" s="105" t="s">
        <v>7</v>
      </c>
      <c r="B32" s="106"/>
      <c r="C32" s="106"/>
      <c r="D32" s="106"/>
      <c r="E32" s="106"/>
      <c r="F32" s="106"/>
      <c r="G32" s="106"/>
      <c r="H32" s="272" t="s">
        <v>94</v>
      </c>
      <c r="I32" s="108"/>
      <c r="J32" s="108"/>
      <c r="K32" s="108"/>
      <c r="L32" s="108"/>
      <c r="M32" s="108"/>
      <c r="N32" s="108"/>
      <c r="O32" s="108"/>
      <c r="P32" s="108"/>
      <c r="Q32" s="108"/>
      <c r="S32" s="6"/>
    </row>
    <row r="33" spans="1:19" ht="16.95" customHeight="1" x14ac:dyDescent="0.25">
      <c r="A33" s="20"/>
      <c r="I33" s="21"/>
      <c r="J33" s="19"/>
      <c r="K33" s="19"/>
      <c r="L33" s="19"/>
      <c r="M33" s="19"/>
      <c r="S33" s="6"/>
    </row>
    <row r="34" spans="1:19" ht="16.95" customHeight="1" x14ac:dyDescent="0.25">
      <c r="A34" s="109" t="s">
        <v>35</v>
      </c>
      <c r="B34" s="110"/>
      <c r="C34" s="110"/>
      <c r="D34" s="110"/>
      <c r="E34" s="110"/>
      <c r="F34" s="110"/>
      <c r="G34" s="110"/>
      <c r="H34" s="274" t="s">
        <v>95</v>
      </c>
      <c r="I34" s="22"/>
      <c r="J34" s="32"/>
      <c r="K34" s="22"/>
      <c r="L34" s="22"/>
      <c r="M34" s="22"/>
      <c r="N34" s="22"/>
      <c r="O34" s="22"/>
      <c r="P34" s="22"/>
      <c r="Q34" s="22"/>
      <c r="R34" s="33"/>
      <c r="S34" s="11"/>
    </row>
    <row r="35" spans="1:19" ht="16.95" customHeight="1" x14ac:dyDescent="0.25">
      <c r="A35" s="113" t="s">
        <v>5</v>
      </c>
      <c r="B35" s="114"/>
      <c r="C35" s="114"/>
      <c r="D35" s="114"/>
      <c r="E35" s="114"/>
      <c r="F35" s="114"/>
      <c r="G35" s="114"/>
      <c r="H35" s="275" t="s">
        <v>96</v>
      </c>
      <c r="I35" s="111"/>
      <c r="J35" s="111"/>
      <c r="K35" s="111"/>
      <c r="L35" s="111"/>
      <c r="M35" s="111"/>
      <c r="N35" s="111"/>
      <c r="O35" s="111"/>
      <c r="P35" s="111"/>
      <c r="Q35" s="111"/>
      <c r="R35" s="28"/>
      <c r="S35" s="5"/>
    </row>
    <row r="36" spans="1:19" ht="16.95" customHeight="1" x14ac:dyDescent="0.25">
      <c r="A36" s="105" t="s">
        <v>6</v>
      </c>
      <c r="B36" s="106"/>
      <c r="C36" s="106"/>
      <c r="D36" s="106"/>
      <c r="E36" s="106"/>
      <c r="F36" s="106"/>
      <c r="G36" s="106"/>
      <c r="H36" s="273" t="s">
        <v>93</v>
      </c>
      <c r="I36" s="112"/>
      <c r="J36" s="112"/>
      <c r="K36" s="112"/>
      <c r="L36" s="112"/>
      <c r="M36" s="112"/>
      <c r="N36" s="112"/>
      <c r="O36" s="112"/>
      <c r="P36" s="112"/>
      <c r="Q36" s="112"/>
      <c r="S36" s="6"/>
    </row>
    <row r="37" spans="1:19" ht="16.95" customHeight="1" x14ac:dyDescent="0.25">
      <c r="A37" s="105" t="s">
        <v>7</v>
      </c>
      <c r="B37" s="106"/>
      <c r="C37" s="106"/>
      <c r="D37" s="106"/>
      <c r="E37" s="106"/>
      <c r="F37" s="106"/>
      <c r="G37" s="106"/>
      <c r="H37" s="272" t="s">
        <v>97</v>
      </c>
      <c r="I37" s="108"/>
      <c r="J37" s="108"/>
      <c r="K37" s="108"/>
      <c r="L37" s="108"/>
      <c r="M37" s="108"/>
      <c r="N37" s="108"/>
      <c r="O37" s="108"/>
      <c r="P37" s="108"/>
      <c r="Q37" s="108"/>
      <c r="S37" s="6"/>
    </row>
    <row r="38" spans="1:19" ht="13.2" customHeight="1" x14ac:dyDescent="0.25">
      <c r="A38" s="57"/>
      <c r="B38" s="3"/>
      <c r="C38" s="3"/>
      <c r="D38" s="3"/>
      <c r="E38" s="3"/>
      <c r="F38" s="3"/>
      <c r="G38" s="58"/>
      <c r="H38" s="59"/>
      <c r="I38" s="59"/>
      <c r="J38" s="59"/>
      <c r="K38" s="59"/>
      <c r="L38" s="3"/>
      <c r="M38" s="3"/>
      <c r="N38" s="3"/>
      <c r="O38" s="3"/>
      <c r="P38" s="3"/>
      <c r="Q38" s="3"/>
      <c r="R38" s="3"/>
      <c r="S38" s="7"/>
    </row>
  </sheetData>
  <mergeCells count="39">
    <mergeCell ref="A23:G23"/>
    <mergeCell ref="H23:J23"/>
    <mergeCell ref="E7:O10"/>
    <mergeCell ref="P3:Q3"/>
    <mergeCell ref="J1:O2"/>
    <mergeCell ref="D1:I2"/>
    <mergeCell ref="A1:C2"/>
    <mergeCell ref="E11:O11"/>
    <mergeCell ref="H20:Q20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TINLOT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61081</v>
      </c>
      <c r="S1" s="127"/>
    </row>
    <row r="2" spans="1:22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2024</v>
      </c>
      <c r="S2" s="129"/>
    </row>
    <row r="3" spans="1:22" x14ac:dyDescent="0.25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2" customHeight="1" x14ac:dyDescent="0.25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3.2" customHeight="1" x14ac:dyDescent="0.25">
      <c r="A5" s="13"/>
      <c r="B5" s="14"/>
      <c r="C5" s="2"/>
      <c r="D5" s="2"/>
      <c r="E5" s="2"/>
      <c r="F5" s="19"/>
      <c r="G5" s="19"/>
      <c r="H5" s="19"/>
      <c r="I5" s="19"/>
      <c r="J5" s="35"/>
      <c r="K5" s="35"/>
      <c r="L5" s="35"/>
      <c r="M5" s="35"/>
      <c r="N5" s="35"/>
      <c r="O5" s="35"/>
      <c r="P5" s="35"/>
      <c r="Q5" s="35"/>
      <c r="R5" s="17"/>
      <c r="S5" s="17"/>
    </row>
    <row r="6" spans="1:22" ht="18.45" customHeight="1" x14ac:dyDescent="0.25">
      <c r="A6" s="2"/>
      <c r="B6" s="2"/>
      <c r="C6" s="2"/>
      <c r="D6" s="2"/>
      <c r="E6" s="2"/>
      <c r="F6" s="19"/>
      <c r="G6" s="14"/>
      <c r="H6" s="173" t="s">
        <v>42</v>
      </c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74"/>
      <c r="V6" s="174"/>
    </row>
    <row r="7" spans="1:22" ht="18.45" customHeight="1" x14ac:dyDescent="0.25">
      <c r="A7" s="37"/>
      <c r="B7" s="38"/>
      <c r="C7" s="38"/>
      <c r="D7" s="38"/>
      <c r="E7" s="38"/>
      <c r="F7" s="38"/>
      <c r="G7" s="38"/>
      <c r="H7" s="159" t="str">
        <f>Coordonnées!$H$27</f>
        <v>Budget</v>
      </c>
      <c r="I7" s="159"/>
      <c r="J7" s="159"/>
      <c r="K7" s="159" t="str">
        <f>Coordonnées!$H$27</f>
        <v>Budget</v>
      </c>
      <c r="L7" s="159"/>
      <c r="M7" s="159"/>
      <c r="N7" s="159" t="str">
        <f>Coordonnées!$H$27</f>
        <v>Budget</v>
      </c>
      <c r="O7" s="159"/>
      <c r="P7" s="159"/>
      <c r="Q7" s="159" t="str">
        <f>Coordonnées!$H$27</f>
        <v>Budget</v>
      </c>
      <c r="R7" s="159"/>
      <c r="S7" s="159"/>
      <c r="T7" s="159" t="str">
        <f>Coordonnées!$H$27</f>
        <v>Budget</v>
      </c>
      <c r="U7" s="159"/>
      <c r="V7" s="159"/>
    </row>
    <row r="8" spans="1:22" ht="18.45" customHeight="1" thickBot="1" x14ac:dyDescent="0.3">
      <c r="A8" s="158" t="s">
        <v>2</v>
      </c>
      <c r="B8" s="158"/>
      <c r="C8" s="158"/>
      <c r="D8" s="158"/>
      <c r="E8" s="158"/>
      <c r="F8" s="158"/>
      <c r="G8" s="158"/>
      <c r="H8" s="160">
        <f>K8-1</f>
        <v>2020</v>
      </c>
      <c r="I8" s="160"/>
      <c r="J8" s="160"/>
      <c r="K8" s="160">
        <f>N8-1</f>
        <v>2021</v>
      </c>
      <c r="L8" s="160"/>
      <c r="M8" s="160"/>
      <c r="N8" s="160">
        <f>Q8-1</f>
        <v>2022</v>
      </c>
      <c r="O8" s="160"/>
      <c r="P8" s="160"/>
      <c r="Q8" s="160">
        <f>T8-1</f>
        <v>2023</v>
      </c>
      <c r="R8" s="160"/>
      <c r="S8" s="160"/>
      <c r="T8" s="160">
        <f>R2</f>
        <v>2024</v>
      </c>
      <c r="U8" s="160"/>
      <c r="V8" s="160"/>
    </row>
    <row r="9" spans="1:22" ht="18.45" customHeight="1" thickBot="1" x14ac:dyDescent="0.3">
      <c r="A9" s="167" t="s">
        <v>67</v>
      </c>
      <c r="B9" s="168"/>
      <c r="C9" s="168"/>
      <c r="D9" s="168"/>
      <c r="E9" s="168"/>
      <c r="F9" s="168"/>
      <c r="G9" s="169"/>
      <c r="H9" s="161">
        <f>'Ordinaire GE'!H26-'Ordinaire GE'!H15</f>
        <v>265266.68999999994</v>
      </c>
      <c r="I9" s="162"/>
      <c r="J9" s="163"/>
      <c r="K9" s="161">
        <f>'Ordinaire GE'!K26-'Ordinaire GE'!K15</f>
        <v>281800.44000000041</v>
      </c>
      <c r="L9" s="162"/>
      <c r="M9" s="163"/>
      <c r="N9" s="161">
        <f>'Ordinaire GE'!N26-'Ordinaire GE'!N15</f>
        <v>127530.73999999976</v>
      </c>
      <c r="O9" s="162"/>
      <c r="P9" s="163"/>
      <c r="Q9" s="161">
        <f>'Ordinaire GE'!Q26-'Ordinaire GE'!Q15</f>
        <v>447838.72999999952</v>
      </c>
      <c r="R9" s="162"/>
      <c r="S9" s="163"/>
      <c r="T9" s="161">
        <f>'Ordinaire GE'!T26-'Ordinaire GE'!T15</f>
        <v>205493.74000000115</v>
      </c>
      <c r="U9" s="162"/>
      <c r="V9" s="163"/>
    </row>
    <row r="10" spans="1:22" ht="40.5" customHeight="1" thickBot="1" x14ac:dyDescent="0.3">
      <c r="A10" s="170" t="s">
        <v>75</v>
      </c>
      <c r="B10" s="171"/>
      <c r="C10" s="171"/>
      <c r="D10" s="171"/>
      <c r="E10" s="171"/>
      <c r="F10" s="171"/>
      <c r="G10" s="172"/>
      <c r="H10" s="164">
        <f>'Ordinaire GE'!H29-'Ordinaire GE'!H18</f>
        <v>618414.04</v>
      </c>
      <c r="I10" s="165"/>
      <c r="J10" s="166"/>
      <c r="K10" s="164">
        <f>'Ordinaire GE'!K29-'Ordinaire GE'!K18</f>
        <v>787065.00000000047</v>
      </c>
      <c r="L10" s="165"/>
      <c r="M10" s="166"/>
      <c r="N10" s="164">
        <f>'Ordinaire GE'!N29-'Ordinaire GE'!N18</f>
        <v>577420.57999999961</v>
      </c>
      <c r="O10" s="165"/>
      <c r="P10" s="166"/>
      <c r="Q10" s="164">
        <f>'Ordinaire GE'!Q29-'Ordinaire GE'!Q18</f>
        <v>659976.73999999929</v>
      </c>
      <c r="R10" s="165"/>
      <c r="S10" s="166"/>
      <c r="T10" s="164">
        <f>'Ordinaire GE'!T29-'Ordinaire GE'!T18</f>
        <v>408779.88000000175</v>
      </c>
      <c r="U10" s="165"/>
      <c r="V10" s="166"/>
    </row>
    <row r="11" spans="1:22" ht="16.95" customHeight="1" x14ac:dyDescent="0.25">
      <c r="A11" s="39" t="s">
        <v>68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7"/>
      <c r="M11" s="37"/>
      <c r="N11" s="37"/>
      <c r="O11" s="37"/>
      <c r="P11" s="37"/>
      <c r="Q11" s="37"/>
      <c r="R11" s="39"/>
      <c r="S11" s="39"/>
    </row>
    <row r="12" spans="1:22" ht="16.95" customHeight="1" x14ac:dyDescent="0.25">
      <c r="A12" s="2"/>
      <c r="B12" s="2"/>
      <c r="C12" s="2"/>
      <c r="D12" s="2"/>
      <c r="E12" s="2"/>
      <c r="F12" s="19"/>
      <c r="G12" s="14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22" ht="16.95" customHeight="1" x14ac:dyDescent="0.25">
      <c r="A13" s="37"/>
      <c r="B13" s="38"/>
      <c r="C13" s="38"/>
      <c r="D13" s="38"/>
      <c r="E13" s="38"/>
      <c r="F13" s="38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6.9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6.95" customHeight="1" x14ac:dyDescent="0.25">
      <c r="A15" s="37"/>
      <c r="B15" s="37"/>
      <c r="C15" s="37"/>
      <c r="D15" s="37"/>
      <c r="E15" s="37"/>
      <c r="F15" s="37"/>
      <c r="G15" s="3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t="25.2" customHeight="1" x14ac:dyDescent="0.25">
      <c r="A16" s="81"/>
      <c r="B16" s="81"/>
      <c r="C16" s="81"/>
      <c r="D16" s="81"/>
      <c r="E16" s="81"/>
      <c r="F16" s="81"/>
      <c r="G16" s="81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19" ht="16.95" customHeight="1" x14ac:dyDescent="0.25">
      <c r="A17" s="39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7"/>
      <c r="M17" s="37"/>
      <c r="N17" s="37"/>
      <c r="O17" s="37"/>
      <c r="P17" s="37"/>
      <c r="Q17" s="37"/>
      <c r="R17" s="39"/>
      <c r="S17" s="39"/>
    </row>
    <row r="18" spans="1:19" ht="16.95" customHeight="1" x14ac:dyDescent="0.25"/>
    <row r="19" spans="1:19" ht="16.95" customHeight="1" x14ac:dyDescent="0.25"/>
    <row r="20" spans="1:19" ht="16.95" customHeight="1" x14ac:dyDescent="0.25"/>
    <row r="21" spans="1:19" ht="16.95" customHeight="1" x14ac:dyDescent="0.25"/>
    <row r="22" spans="1:19" ht="16.95" customHeight="1" x14ac:dyDescent="0.25"/>
    <row r="23" spans="1:19" ht="16.95" customHeight="1" x14ac:dyDescent="0.25"/>
    <row r="24" spans="1:19" ht="16.95" customHeight="1" x14ac:dyDescent="0.25"/>
    <row r="25" spans="1:19" ht="16.95" customHeight="1" x14ac:dyDescent="0.25"/>
    <row r="26" spans="1:19" ht="16.95" customHeight="1" x14ac:dyDescent="0.25"/>
    <row r="27" spans="1:19" ht="16.95" customHeight="1" x14ac:dyDescent="0.25"/>
    <row r="28" spans="1:19" ht="16.95" customHeight="1" x14ac:dyDescent="0.25"/>
    <row r="29" spans="1:19" ht="16.95" customHeight="1" x14ac:dyDescent="0.25"/>
    <row r="30" spans="1:19" ht="16.95" customHeight="1" x14ac:dyDescent="0.25"/>
    <row r="31" spans="1:19" ht="16.95" customHeight="1" x14ac:dyDescent="0.25"/>
    <row r="32" spans="1:19" ht="16.95" customHeight="1" x14ac:dyDescent="0.25"/>
    <row r="33" ht="16.95" customHeight="1" x14ac:dyDescent="0.25"/>
    <row r="34" ht="16.95" customHeight="1" x14ac:dyDescent="0.25"/>
    <row r="35" ht="16.95" customHeight="1" x14ac:dyDescent="0.25"/>
    <row r="36" ht="16.95" customHeight="1" x14ac:dyDescent="0.25"/>
    <row r="37" ht="16.95" customHeight="1" x14ac:dyDescent="0.25"/>
    <row r="38" ht="16.95" customHeight="1" x14ac:dyDescent="0.25"/>
    <row r="39" ht="16.95" customHeight="1" x14ac:dyDescent="0.25"/>
    <row r="40" ht="16.95" customHeight="1" x14ac:dyDescent="0.25"/>
    <row r="41" ht="16.95" customHeight="1" x14ac:dyDescent="0.25"/>
  </sheetData>
  <mergeCells count="33">
    <mergeCell ref="P2:Q2"/>
    <mergeCell ref="R2:S2"/>
    <mergeCell ref="A1:C2"/>
    <mergeCell ref="D1:I2"/>
    <mergeCell ref="J1:O2"/>
    <mergeCell ref="P1:Q1"/>
    <mergeCell ref="R1:S1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Q9:S9"/>
    <mergeCell ref="A9:G9"/>
    <mergeCell ref="H8:J8"/>
    <mergeCell ref="A10:G10"/>
    <mergeCell ref="A8:G8"/>
    <mergeCell ref="Q7:S7"/>
    <mergeCell ref="N7:P7"/>
    <mergeCell ref="K7:M7"/>
    <mergeCell ref="H7:J7"/>
    <mergeCell ref="N8:P8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TINLOT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61081</v>
      </c>
      <c r="S1" s="127"/>
    </row>
    <row r="2" spans="1:22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2024</v>
      </c>
      <c r="S2" s="129"/>
    </row>
    <row r="3" spans="1:22" x14ac:dyDescent="0.25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2" customHeight="1" x14ac:dyDescent="0.25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95" customHeight="1" x14ac:dyDescent="0.25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45" customHeight="1" x14ac:dyDescent="0.25">
      <c r="A6" s="13"/>
      <c r="B6" s="2"/>
      <c r="C6" s="2"/>
      <c r="D6" s="2"/>
      <c r="E6" s="2"/>
      <c r="H6" s="175" t="s">
        <v>43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45" customHeight="1" x14ac:dyDescent="0.25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45" customHeight="1" x14ac:dyDescent="0.25">
      <c r="A8" s="37"/>
      <c r="B8" s="40"/>
      <c r="C8" s="38"/>
      <c r="D8" s="38"/>
      <c r="E8" s="38"/>
      <c r="F8" s="38"/>
      <c r="G8" s="38"/>
      <c r="H8" s="276" t="s">
        <v>98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45" customHeight="1" x14ac:dyDescent="0.25">
      <c r="A9" s="181" t="s">
        <v>2</v>
      </c>
      <c r="B9" s="182"/>
      <c r="C9" s="181"/>
      <c r="D9" s="181"/>
      <c r="E9" s="181"/>
      <c r="F9" s="181"/>
      <c r="G9" s="181"/>
      <c r="H9" s="183">
        <f>K9-1</f>
        <v>2020</v>
      </c>
      <c r="I9" s="183"/>
      <c r="J9" s="183"/>
      <c r="K9" s="183">
        <f>N9-1</f>
        <v>2021</v>
      </c>
      <c r="L9" s="183"/>
      <c r="M9" s="183"/>
      <c r="N9" s="183">
        <f>Q9-1</f>
        <v>2022</v>
      </c>
      <c r="O9" s="183"/>
      <c r="P9" s="183"/>
      <c r="Q9" s="183">
        <f>T9-1</f>
        <v>2023</v>
      </c>
      <c r="R9" s="183"/>
      <c r="S9" s="183"/>
      <c r="T9" s="183">
        <f>R2</f>
        <v>2024</v>
      </c>
      <c r="U9" s="183"/>
      <c r="V9" s="183"/>
    </row>
    <row r="10" spans="1:22" ht="18.45" customHeight="1" x14ac:dyDescent="0.25">
      <c r="A10" s="184" t="s">
        <v>13</v>
      </c>
      <c r="B10" s="185"/>
      <c r="C10" s="185"/>
      <c r="D10" s="185"/>
      <c r="E10" s="185"/>
      <c r="F10" s="185"/>
      <c r="G10" s="185"/>
      <c r="H10" s="278">
        <v>1582040.71</v>
      </c>
      <c r="I10" s="186">
        <v>5512664.2599999998</v>
      </c>
      <c r="J10" s="187">
        <v>5512664.2599999998</v>
      </c>
      <c r="K10" s="278">
        <v>1637190.55</v>
      </c>
      <c r="L10" s="186">
        <v>5512664.2599999998</v>
      </c>
      <c r="M10" s="187">
        <v>5512664.2599999998</v>
      </c>
      <c r="N10" s="278">
        <v>1797169.67</v>
      </c>
      <c r="O10" s="186">
        <v>5512664.2599999998</v>
      </c>
      <c r="P10" s="187">
        <v>5512664.2599999998</v>
      </c>
      <c r="Q10" s="278">
        <v>1926165.5</v>
      </c>
      <c r="R10" s="186">
        <v>5512664.2599999998</v>
      </c>
      <c r="S10" s="187">
        <v>5512664.2599999998</v>
      </c>
      <c r="T10" s="278">
        <v>2139942.89</v>
      </c>
      <c r="U10" s="186">
        <v>5512664.2599999998</v>
      </c>
      <c r="V10" s="187">
        <v>5512664.2599999998</v>
      </c>
    </row>
    <row r="11" spans="1:22" ht="18.45" customHeight="1" x14ac:dyDescent="0.25">
      <c r="A11" s="188" t="s">
        <v>14</v>
      </c>
      <c r="B11" s="189"/>
      <c r="C11" s="189"/>
      <c r="D11" s="189"/>
      <c r="E11" s="189"/>
      <c r="F11" s="189"/>
      <c r="G11" s="189"/>
      <c r="H11" s="279">
        <v>803508.75</v>
      </c>
      <c r="I11" s="190">
        <v>2726342.74</v>
      </c>
      <c r="J11" s="191">
        <v>2726342.74</v>
      </c>
      <c r="K11" s="279">
        <v>806223.5</v>
      </c>
      <c r="L11" s="190">
        <v>2726342.74</v>
      </c>
      <c r="M11" s="191">
        <v>2726342.74</v>
      </c>
      <c r="N11" s="279">
        <v>906441.7</v>
      </c>
      <c r="O11" s="190">
        <v>2726342.74</v>
      </c>
      <c r="P11" s="191">
        <v>2726342.74</v>
      </c>
      <c r="Q11" s="279">
        <v>1014498.03</v>
      </c>
      <c r="R11" s="190">
        <v>2726342.74</v>
      </c>
      <c r="S11" s="191">
        <v>2726342.74</v>
      </c>
      <c r="T11" s="279">
        <v>1114335.58</v>
      </c>
      <c r="U11" s="190">
        <v>2726342.74</v>
      </c>
      <c r="V11" s="191">
        <v>2726342.74</v>
      </c>
    </row>
    <row r="12" spans="1:22" ht="18.45" customHeight="1" x14ac:dyDescent="0.25">
      <c r="A12" s="188" t="s">
        <v>15</v>
      </c>
      <c r="B12" s="189"/>
      <c r="C12" s="189"/>
      <c r="D12" s="189"/>
      <c r="E12" s="189"/>
      <c r="F12" s="189"/>
      <c r="G12" s="189"/>
      <c r="H12" s="279">
        <v>828350.38</v>
      </c>
      <c r="I12" s="190">
        <v>4264832.04</v>
      </c>
      <c r="J12" s="191">
        <v>4264832.04</v>
      </c>
      <c r="K12" s="279">
        <v>803291.88</v>
      </c>
      <c r="L12" s="190">
        <v>4264832.04</v>
      </c>
      <c r="M12" s="191">
        <v>4264832.04</v>
      </c>
      <c r="N12" s="279">
        <v>805934.09</v>
      </c>
      <c r="O12" s="190">
        <v>4264832.04</v>
      </c>
      <c r="P12" s="191">
        <v>4264832.04</v>
      </c>
      <c r="Q12" s="279">
        <v>860511.65</v>
      </c>
      <c r="R12" s="190">
        <v>4264832.04</v>
      </c>
      <c r="S12" s="191">
        <v>4264832.04</v>
      </c>
      <c r="T12" s="279">
        <v>948287.71</v>
      </c>
      <c r="U12" s="190">
        <v>4264832.04</v>
      </c>
      <c r="V12" s="191">
        <v>4264832.04</v>
      </c>
    </row>
    <row r="13" spans="1:22" ht="18.45" customHeight="1" x14ac:dyDescent="0.25">
      <c r="A13" s="188" t="s">
        <v>16</v>
      </c>
      <c r="B13" s="189"/>
      <c r="C13" s="189"/>
      <c r="D13" s="189"/>
      <c r="E13" s="189"/>
      <c r="F13" s="189"/>
      <c r="G13" s="189"/>
      <c r="H13" s="279">
        <v>263308.90999999997</v>
      </c>
      <c r="I13" s="190">
        <v>41563.69</v>
      </c>
      <c r="J13" s="191">
        <v>41563.69</v>
      </c>
      <c r="K13" s="279">
        <v>272503.46000000002</v>
      </c>
      <c r="L13" s="190">
        <v>41563.69</v>
      </c>
      <c r="M13" s="191">
        <v>41563.69</v>
      </c>
      <c r="N13" s="279">
        <v>276072.24</v>
      </c>
      <c r="O13" s="190">
        <v>41563.69</v>
      </c>
      <c r="P13" s="191">
        <v>41563.69</v>
      </c>
      <c r="Q13" s="279">
        <v>260415.44</v>
      </c>
      <c r="R13" s="190">
        <v>41563.69</v>
      </c>
      <c r="S13" s="191">
        <v>41563.69</v>
      </c>
      <c r="T13" s="279">
        <v>300011.27</v>
      </c>
      <c r="U13" s="190">
        <v>41563.69</v>
      </c>
      <c r="V13" s="191">
        <v>41563.69</v>
      </c>
    </row>
    <row r="14" spans="1:22" ht="18.45" customHeight="1" thickBot="1" x14ac:dyDescent="0.3">
      <c r="A14" s="192" t="s">
        <v>48</v>
      </c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45" customHeight="1" thickBot="1" x14ac:dyDescent="0.3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3477208.75</v>
      </c>
      <c r="I15" s="197"/>
      <c r="J15" s="198"/>
      <c r="K15" s="197">
        <f>SUM(K10:K14)</f>
        <v>3519209.3899999997</v>
      </c>
      <c r="L15" s="197"/>
      <c r="M15" s="197"/>
      <c r="N15" s="196">
        <f>SUM(N10:N14)</f>
        <v>3785617.7</v>
      </c>
      <c r="O15" s="197"/>
      <c r="P15" s="198"/>
      <c r="Q15" s="197">
        <f>SUM(Q10:Q14)</f>
        <v>4061590.62</v>
      </c>
      <c r="R15" s="197"/>
      <c r="S15" s="198"/>
      <c r="T15" s="197">
        <f>SUM(T10:T14)</f>
        <v>4502577.4499999993</v>
      </c>
      <c r="U15" s="197"/>
      <c r="V15" s="198"/>
    </row>
    <row r="16" spans="1:22" ht="18.45" customHeight="1" x14ac:dyDescent="0.25">
      <c r="A16" s="188" t="s">
        <v>30</v>
      </c>
      <c r="B16" s="189"/>
      <c r="C16" s="189"/>
      <c r="D16" s="189"/>
      <c r="E16" s="189"/>
      <c r="F16" s="189"/>
      <c r="G16" s="189"/>
      <c r="H16" s="281">
        <v>17060.8</v>
      </c>
      <c r="I16" s="199">
        <v>1521059.02</v>
      </c>
      <c r="J16" s="200">
        <v>2351270.66</v>
      </c>
      <c r="K16" s="281">
        <v>20940.400000000001</v>
      </c>
      <c r="L16" s="199">
        <v>1659060.83</v>
      </c>
      <c r="M16" s="200">
        <v>1521059.02</v>
      </c>
      <c r="N16" s="281">
        <v>25353.22</v>
      </c>
      <c r="O16" s="199">
        <v>2230351.92</v>
      </c>
      <c r="P16" s="200">
        <v>1659060.83</v>
      </c>
      <c r="Q16" s="281">
        <v>66532.160000000003</v>
      </c>
      <c r="R16" s="199">
        <v>2351270.66</v>
      </c>
      <c r="S16" s="200">
        <v>2230351.92</v>
      </c>
      <c r="T16" s="281">
        <v>86939.35</v>
      </c>
      <c r="U16" s="199">
        <v>2351270.66</v>
      </c>
      <c r="V16" s="200">
        <v>2230351.92</v>
      </c>
    </row>
    <row r="17" spans="1:22" ht="18.45" customHeight="1" thickBot="1" x14ac:dyDescent="0.3">
      <c r="A17" s="192" t="s">
        <v>3</v>
      </c>
      <c r="B17" s="193"/>
      <c r="C17" s="193"/>
      <c r="D17" s="193"/>
      <c r="E17" s="193"/>
      <c r="F17" s="193"/>
      <c r="G17" s="193"/>
      <c r="H17" s="280">
        <v>110000</v>
      </c>
      <c r="I17" s="194">
        <v>1192323.53</v>
      </c>
      <c r="J17" s="195">
        <v>824300.6</v>
      </c>
      <c r="K17" s="280">
        <v>200000</v>
      </c>
      <c r="L17" s="194">
        <v>4295659.8600000003</v>
      </c>
      <c r="M17" s="195">
        <v>1192323.53</v>
      </c>
      <c r="N17" s="280">
        <v>85000</v>
      </c>
      <c r="O17" s="194">
        <v>1045347.08</v>
      </c>
      <c r="P17" s="195">
        <v>4295659.8600000003</v>
      </c>
      <c r="Q17" s="280">
        <v>220397.48</v>
      </c>
      <c r="R17" s="194">
        <v>824300.6</v>
      </c>
      <c r="S17" s="195">
        <v>1045347.08</v>
      </c>
      <c r="T17" s="280">
        <v>399362.05</v>
      </c>
      <c r="U17" s="194">
        <v>824300.6</v>
      </c>
      <c r="V17" s="195">
        <v>1045347.08</v>
      </c>
    </row>
    <row r="18" spans="1:22" ht="18.45" customHeight="1" thickBot="1" x14ac:dyDescent="0.3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3604269.55</v>
      </c>
      <c r="I18" s="207"/>
      <c r="J18" s="208"/>
      <c r="K18" s="207">
        <f>SUM(K15:K17)</f>
        <v>3740149.7899999996</v>
      </c>
      <c r="L18" s="207"/>
      <c r="M18" s="207"/>
      <c r="N18" s="206">
        <f>SUM(N15:N17)</f>
        <v>3895970.9200000004</v>
      </c>
      <c r="O18" s="207"/>
      <c r="P18" s="208"/>
      <c r="Q18" s="206">
        <f>SUM(Q15:Q17)</f>
        <v>4348520.2600000007</v>
      </c>
      <c r="R18" s="207"/>
      <c r="S18" s="208"/>
      <c r="T18" s="206">
        <f>SUM(T15:T17)</f>
        <v>4988878.8499999987</v>
      </c>
      <c r="U18" s="207"/>
      <c r="V18" s="208"/>
    </row>
    <row r="19" spans="1:22" s="65" customFormat="1" ht="28.2" customHeight="1" x14ac:dyDescent="0.25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45" customHeight="1" x14ac:dyDescent="0.25">
      <c r="A20" s="37"/>
      <c r="B20" s="38"/>
      <c r="C20" s="38"/>
      <c r="D20" s="38"/>
      <c r="E20" s="38"/>
      <c r="F20" s="38"/>
      <c r="G20" s="38"/>
      <c r="H20" s="277" t="s">
        <v>99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45" customHeight="1" x14ac:dyDescent="0.25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2020</v>
      </c>
      <c r="I21" s="183"/>
      <c r="J21" s="183"/>
      <c r="K21" s="183">
        <f>N21-1</f>
        <v>2021</v>
      </c>
      <c r="L21" s="183"/>
      <c r="M21" s="183"/>
      <c r="N21" s="183">
        <f>Q21-1</f>
        <v>2022</v>
      </c>
      <c r="O21" s="183"/>
      <c r="P21" s="183"/>
      <c r="Q21" s="183">
        <f>T21-1</f>
        <v>2023</v>
      </c>
      <c r="R21" s="183"/>
      <c r="S21" s="183"/>
      <c r="T21" s="183">
        <f>R2</f>
        <v>2024</v>
      </c>
      <c r="U21" s="183"/>
      <c r="V21" s="183"/>
    </row>
    <row r="22" spans="1:22" ht="18.45" customHeight="1" x14ac:dyDescent="0.25">
      <c r="A22" s="188" t="s">
        <v>17</v>
      </c>
      <c r="B22" s="189"/>
      <c r="C22" s="189"/>
      <c r="D22" s="189"/>
      <c r="E22" s="189"/>
      <c r="F22" s="189"/>
      <c r="G22" s="209"/>
      <c r="H22" s="278">
        <v>167830.41</v>
      </c>
      <c r="I22" s="186">
        <v>373432.17</v>
      </c>
      <c r="J22" s="187">
        <v>697745.74</v>
      </c>
      <c r="K22" s="278">
        <v>162818.20000000001</v>
      </c>
      <c r="L22" s="186">
        <v>373432.17</v>
      </c>
      <c r="M22" s="187">
        <v>697745.74</v>
      </c>
      <c r="N22" s="278">
        <v>162175.9</v>
      </c>
      <c r="O22" s="186">
        <v>373432.17</v>
      </c>
      <c r="P22" s="187">
        <v>697745.74</v>
      </c>
      <c r="Q22" s="278">
        <v>178351.75</v>
      </c>
      <c r="R22" s="186">
        <v>373432.17</v>
      </c>
      <c r="S22" s="187">
        <v>697745.74</v>
      </c>
      <c r="T22" s="278">
        <v>188971.69</v>
      </c>
      <c r="U22" s="186">
        <v>373432.17</v>
      </c>
      <c r="V22" s="187">
        <v>697745.74</v>
      </c>
    </row>
    <row r="23" spans="1:22" ht="18.45" customHeight="1" x14ac:dyDescent="0.25">
      <c r="A23" s="188" t="s">
        <v>15</v>
      </c>
      <c r="B23" s="189"/>
      <c r="C23" s="189"/>
      <c r="D23" s="189"/>
      <c r="E23" s="189"/>
      <c r="F23" s="189"/>
      <c r="G23" s="209"/>
      <c r="H23" s="279">
        <v>3574545.03</v>
      </c>
      <c r="I23" s="190">
        <v>12728583.199999999</v>
      </c>
      <c r="J23" s="191">
        <v>13240574.68</v>
      </c>
      <c r="K23" s="279">
        <v>3638141.63</v>
      </c>
      <c r="L23" s="190">
        <v>12728583.199999999</v>
      </c>
      <c r="M23" s="191">
        <v>13240574.68</v>
      </c>
      <c r="N23" s="279">
        <v>3750922.54</v>
      </c>
      <c r="O23" s="190">
        <v>12728583.199999999</v>
      </c>
      <c r="P23" s="191">
        <v>13240574.68</v>
      </c>
      <c r="Q23" s="279">
        <v>4330967.5999999996</v>
      </c>
      <c r="R23" s="190">
        <v>12728583.199999999</v>
      </c>
      <c r="S23" s="191">
        <v>13240574.68</v>
      </c>
      <c r="T23" s="279">
        <v>4417542.45</v>
      </c>
      <c r="U23" s="190">
        <v>12728583.199999999</v>
      </c>
      <c r="V23" s="191">
        <v>13240574.68</v>
      </c>
    </row>
    <row r="24" spans="1:22" ht="18.45" customHeight="1" x14ac:dyDescent="0.25">
      <c r="A24" s="188" t="s">
        <v>16</v>
      </c>
      <c r="B24" s="189"/>
      <c r="C24" s="189"/>
      <c r="D24" s="189"/>
      <c r="E24" s="189"/>
      <c r="F24" s="189"/>
      <c r="G24" s="209"/>
      <c r="H24" s="279">
        <v>100</v>
      </c>
      <c r="I24" s="190">
        <v>548784.99</v>
      </c>
      <c r="J24" s="191">
        <v>408005.67</v>
      </c>
      <c r="K24" s="279">
        <v>50</v>
      </c>
      <c r="L24" s="190">
        <v>548784.99</v>
      </c>
      <c r="M24" s="191">
        <v>408005.67</v>
      </c>
      <c r="N24" s="279">
        <v>50</v>
      </c>
      <c r="O24" s="190">
        <v>548784.99</v>
      </c>
      <c r="P24" s="191">
        <v>408005.67</v>
      </c>
      <c r="Q24" s="279">
        <v>110</v>
      </c>
      <c r="R24" s="190">
        <v>548784.99</v>
      </c>
      <c r="S24" s="191">
        <v>408005.67</v>
      </c>
      <c r="T24" s="279">
        <v>35260</v>
      </c>
      <c r="U24" s="190">
        <v>548784.99</v>
      </c>
      <c r="V24" s="191">
        <v>408005.67</v>
      </c>
    </row>
    <row r="25" spans="1:22" ht="18.45" customHeight="1" thickBot="1" x14ac:dyDescent="0.3">
      <c r="A25" s="192" t="s">
        <v>3</v>
      </c>
      <c r="B25" s="193"/>
      <c r="C25" s="193"/>
      <c r="D25" s="193"/>
      <c r="E25" s="193"/>
      <c r="F25" s="193"/>
      <c r="G25" s="210"/>
      <c r="H25" s="280">
        <v>0</v>
      </c>
      <c r="I25" s="194">
        <v>0</v>
      </c>
      <c r="J25" s="195">
        <v>0</v>
      </c>
      <c r="K25" s="280">
        <v>0</v>
      </c>
      <c r="L25" s="194">
        <v>0</v>
      </c>
      <c r="M25" s="195">
        <v>0</v>
      </c>
      <c r="N25" s="280">
        <v>0</v>
      </c>
      <c r="O25" s="194">
        <v>0</v>
      </c>
      <c r="P25" s="195">
        <v>0</v>
      </c>
      <c r="Q25" s="280">
        <v>0</v>
      </c>
      <c r="R25" s="194">
        <v>0</v>
      </c>
      <c r="S25" s="195">
        <v>0</v>
      </c>
      <c r="T25" s="280">
        <v>66297.05</v>
      </c>
      <c r="U25" s="194">
        <v>0</v>
      </c>
      <c r="V25" s="195">
        <v>0</v>
      </c>
    </row>
    <row r="26" spans="1:22" ht="18.45" customHeight="1" thickBot="1" x14ac:dyDescent="0.3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3742475.44</v>
      </c>
      <c r="I26" s="197"/>
      <c r="J26" s="197"/>
      <c r="K26" s="196">
        <f>SUM(K22:K25)</f>
        <v>3801009.83</v>
      </c>
      <c r="L26" s="197"/>
      <c r="M26" s="198"/>
      <c r="N26" s="197">
        <f>SUM(N22:N25)</f>
        <v>3913148.44</v>
      </c>
      <c r="O26" s="197"/>
      <c r="P26" s="197"/>
      <c r="Q26" s="196">
        <f>SUM(Q22:Q25)</f>
        <v>4509429.3499999996</v>
      </c>
      <c r="R26" s="197"/>
      <c r="S26" s="198"/>
      <c r="T26" s="196">
        <f>SUM(T22:T25)</f>
        <v>4708071.1900000004</v>
      </c>
      <c r="U26" s="197"/>
      <c r="V26" s="198"/>
    </row>
    <row r="27" spans="1:22" ht="18.45" customHeight="1" x14ac:dyDescent="0.25">
      <c r="A27" s="188" t="s">
        <v>30</v>
      </c>
      <c r="B27" s="189"/>
      <c r="C27" s="189"/>
      <c r="D27" s="189"/>
      <c r="E27" s="189"/>
      <c r="F27" s="189"/>
      <c r="G27" s="209"/>
      <c r="H27" s="281">
        <v>480208.15</v>
      </c>
      <c r="I27" s="199">
        <v>6001218.2883333303</v>
      </c>
      <c r="J27" s="200">
        <v>5811470.0833333302</v>
      </c>
      <c r="K27" s="281">
        <v>726204.96</v>
      </c>
      <c r="L27" s="199">
        <v>6001218.2883333303</v>
      </c>
      <c r="M27" s="200">
        <v>5811470.0833333302</v>
      </c>
      <c r="N27" s="281">
        <v>560243.06000000006</v>
      </c>
      <c r="O27" s="199">
        <v>6001218.2883333303</v>
      </c>
      <c r="P27" s="200">
        <v>5811470.0833333302</v>
      </c>
      <c r="Q27" s="281">
        <v>499067.65</v>
      </c>
      <c r="R27" s="199">
        <v>6001218.2883333303</v>
      </c>
      <c r="S27" s="200">
        <v>5811470.0833333302</v>
      </c>
      <c r="T27" s="281">
        <v>689587.54</v>
      </c>
      <c r="U27" s="199">
        <v>6001218.2883333303</v>
      </c>
      <c r="V27" s="200">
        <v>5811470.0833333302</v>
      </c>
    </row>
    <row r="28" spans="1:22" ht="18.45" customHeight="1" thickBot="1" x14ac:dyDescent="0.3">
      <c r="A28" s="192" t="s">
        <v>3</v>
      </c>
      <c r="B28" s="193"/>
      <c r="C28" s="193"/>
      <c r="D28" s="193"/>
      <c r="E28" s="193"/>
      <c r="F28" s="193"/>
      <c r="G28" s="210"/>
      <c r="H28" s="280">
        <v>0</v>
      </c>
      <c r="I28" s="194">
        <v>0</v>
      </c>
      <c r="J28" s="195">
        <v>0</v>
      </c>
      <c r="K28" s="280">
        <v>0</v>
      </c>
      <c r="L28" s="194">
        <v>0</v>
      </c>
      <c r="M28" s="195">
        <v>0</v>
      </c>
      <c r="N28" s="280">
        <v>0</v>
      </c>
      <c r="O28" s="194">
        <v>0</v>
      </c>
      <c r="P28" s="195">
        <v>0</v>
      </c>
      <c r="Q28" s="280">
        <v>0</v>
      </c>
      <c r="R28" s="194">
        <v>0</v>
      </c>
      <c r="S28" s="195">
        <v>0</v>
      </c>
      <c r="T28" s="280">
        <v>0</v>
      </c>
      <c r="U28" s="194">
        <v>0</v>
      </c>
      <c r="V28" s="195">
        <v>0</v>
      </c>
    </row>
    <row r="29" spans="1:22" ht="18.45" customHeight="1" thickBot="1" x14ac:dyDescent="0.3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4222683.59</v>
      </c>
      <c r="I29" s="207"/>
      <c r="J29" s="207"/>
      <c r="K29" s="206">
        <f>SUM(K26:K28)</f>
        <v>4527214.79</v>
      </c>
      <c r="L29" s="207"/>
      <c r="M29" s="208"/>
      <c r="N29" s="207">
        <f>SUM(N26:N28)</f>
        <v>4473391.5</v>
      </c>
      <c r="O29" s="207"/>
      <c r="P29" s="207"/>
      <c r="Q29" s="206">
        <f>SUM(Q26:Q28)</f>
        <v>5008497</v>
      </c>
      <c r="R29" s="207"/>
      <c r="S29" s="208"/>
      <c r="T29" s="206">
        <f>SUM(T26:T28)</f>
        <v>5397658.7300000004</v>
      </c>
      <c r="U29" s="207"/>
      <c r="V29" s="208"/>
    </row>
    <row r="30" spans="1:22" ht="16.95" customHeight="1" x14ac:dyDescent="0.25">
      <c r="A30" s="39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3.2" x14ac:dyDescent="0.25"/>
  <cols>
    <col min="1" max="7" width="5.33203125" customWidth="1"/>
    <col min="8" max="8" width="6.5546875" customWidth="1"/>
    <col min="9" max="19" width="5.33203125" customWidth="1"/>
    <col min="20" max="22" width="4.88671875" customWidth="1"/>
  </cols>
  <sheetData>
    <row r="1" spans="1:22" x14ac:dyDescent="0.25">
      <c r="A1" s="152" t="str">
        <f>Coordonnées!A1</f>
        <v>Synthèse du Budget</v>
      </c>
      <c r="B1" s="153"/>
      <c r="C1" s="153"/>
      <c r="D1" s="149" t="str">
        <f>Coordonnées!D1</f>
        <v>Administration communale de</v>
      </c>
      <c r="E1" s="149"/>
      <c r="F1" s="149"/>
      <c r="G1" s="149"/>
      <c r="H1" s="149"/>
      <c r="I1" s="149"/>
      <c r="J1" s="147" t="str">
        <f>Coordonnées!J1</f>
        <v>TINLOT</v>
      </c>
      <c r="K1" s="147"/>
      <c r="L1" s="147"/>
      <c r="M1" s="147"/>
      <c r="N1" s="147"/>
      <c r="O1" s="147"/>
      <c r="P1" s="130" t="str">
        <f>Coordonnées!P1</f>
        <v>Code INS</v>
      </c>
      <c r="Q1" s="131"/>
      <c r="R1" s="126">
        <f>Coordonnées!R1</f>
        <v>61081</v>
      </c>
      <c r="S1" s="127"/>
    </row>
    <row r="2" spans="1:22" x14ac:dyDescent="0.25">
      <c r="A2" s="154"/>
      <c r="B2" s="155"/>
      <c r="C2" s="155"/>
      <c r="D2" s="150"/>
      <c r="E2" s="150"/>
      <c r="F2" s="151"/>
      <c r="G2" s="151"/>
      <c r="H2" s="150"/>
      <c r="I2" s="150"/>
      <c r="J2" s="148"/>
      <c r="K2" s="148"/>
      <c r="L2" s="148"/>
      <c r="M2" s="148"/>
      <c r="N2" s="148"/>
      <c r="O2" s="148"/>
      <c r="P2" s="132" t="str">
        <f>Coordonnées!P2</f>
        <v>Exercice:</v>
      </c>
      <c r="Q2" s="133"/>
      <c r="R2" s="128">
        <f>Coordonnées!R2</f>
        <v>2024</v>
      </c>
      <c r="S2" s="129"/>
    </row>
    <row r="3" spans="1:22" x14ac:dyDescent="0.25">
      <c r="A3" s="73" t="str">
        <f>Coordonnées!A3</f>
        <v>Modèle officiel généré par l'application eComptes © SPW Intérieur et Action Sociale</v>
      </c>
      <c r="B3" s="15"/>
      <c r="C3" s="15"/>
      <c r="D3" s="15"/>
      <c r="E3" s="15"/>
      <c r="F3" s="27"/>
      <c r="G3" s="27"/>
      <c r="H3" s="15"/>
      <c r="I3" s="15"/>
      <c r="J3" s="26"/>
      <c r="K3" s="26"/>
      <c r="L3" s="26"/>
      <c r="M3" s="26"/>
      <c r="N3" s="15"/>
      <c r="O3" s="15"/>
      <c r="P3" s="145" t="str">
        <f>Coordonnées!P3</f>
        <v>Version:</v>
      </c>
      <c r="Q3" s="146"/>
      <c r="R3" s="134">
        <f>Coordonnées!R3</f>
        <v>1</v>
      </c>
      <c r="S3" s="135"/>
    </row>
    <row r="4" spans="1:22" ht="13.2" customHeight="1" x14ac:dyDescent="0.25">
      <c r="A4" s="34"/>
      <c r="B4" s="34"/>
      <c r="C4" s="34"/>
      <c r="D4" s="34"/>
      <c r="E4" s="34"/>
      <c r="F4" s="34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2" ht="16.95" customHeight="1" x14ac:dyDescent="0.25">
      <c r="A5" s="2"/>
      <c r="B5" s="2"/>
      <c r="C5" s="2"/>
      <c r="D5" s="2"/>
      <c r="E5" s="2"/>
      <c r="L5" s="36"/>
      <c r="M5" s="36"/>
      <c r="N5" s="36"/>
      <c r="O5" s="36"/>
      <c r="P5" s="36"/>
      <c r="Q5" s="36"/>
      <c r="R5" s="17"/>
      <c r="S5" s="17"/>
    </row>
    <row r="6" spans="1:22" ht="18.45" customHeight="1" x14ac:dyDescent="0.25">
      <c r="A6" s="13"/>
      <c r="B6" s="2"/>
      <c r="C6" s="2"/>
      <c r="D6" s="2"/>
      <c r="E6" s="2"/>
      <c r="H6" s="175" t="s">
        <v>45</v>
      </c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6"/>
      <c r="U6" s="176"/>
      <c r="V6" s="176"/>
    </row>
    <row r="7" spans="1:22" ht="18.45" customHeight="1" x14ac:dyDescent="0.25">
      <c r="A7" s="37"/>
      <c r="B7" s="38"/>
      <c r="C7" s="38"/>
      <c r="D7" s="38"/>
      <c r="E7" s="38"/>
      <c r="F7" s="38"/>
      <c r="G7" s="38"/>
      <c r="H7" s="177" t="str">
        <f>Coordonnées!$H$27</f>
        <v>Budget</v>
      </c>
      <c r="I7" s="177"/>
      <c r="J7" s="177"/>
      <c r="K7" s="177" t="str">
        <f>Coordonnées!$H$27</f>
        <v>Budget</v>
      </c>
      <c r="L7" s="177"/>
      <c r="M7" s="177"/>
      <c r="N7" s="177" t="str">
        <f>Coordonnées!$H$27</f>
        <v>Budget</v>
      </c>
      <c r="O7" s="177"/>
      <c r="P7" s="177"/>
      <c r="Q7" s="177" t="str">
        <f>Coordonnées!$H$27</f>
        <v>Budget</v>
      </c>
      <c r="R7" s="177"/>
      <c r="S7" s="177"/>
      <c r="T7" s="177" t="str">
        <f>Coordonnées!$H$27</f>
        <v>Budget</v>
      </c>
      <c r="U7" s="177"/>
      <c r="V7" s="177"/>
    </row>
    <row r="8" spans="1:22" ht="18.45" customHeight="1" x14ac:dyDescent="0.25">
      <c r="A8" s="37"/>
      <c r="B8" s="40"/>
      <c r="C8" s="38"/>
      <c r="D8" s="38"/>
      <c r="E8" s="38"/>
      <c r="F8" s="38"/>
      <c r="G8" s="38"/>
      <c r="H8" s="276" t="s">
        <v>100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  <c r="U8" s="179"/>
      <c r="V8" s="180"/>
    </row>
    <row r="9" spans="1:22" ht="18.45" customHeight="1" x14ac:dyDescent="0.25">
      <c r="A9" s="181" t="s">
        <v>2</v>
      </c>
      <c r="B9" s="182"/>
      <c r="C9" s="181"/>
      <c r="D9" s="181"/>
      <c r="E9" s="181"/>
      <c r="F9" s="181"/>
      <c r="G9" s="181"/>
      <c r="H9" s="183">
        <f>K9-1</f>
        <v>2020</v>
      </c>
      <c r="I9" s="183"/>
      <c r="J9" s="183"/>
      <c r="K9" s="183">
        <f>N9-1</f>
        <v>2021</v>
      </c>
      <c r="L9" s="183"/>
      <c r="M9" s="183"/>
      <c r="N9" s="183">
        <f>Q9-1</f>
        <v>2022</v>
      </c>
      <c r="O9" s="183"/>
      <c r="P9" s="183"/>
      <c r="Q9" s="183">
        <f>T9-1</f>
        <v>2023</v>
      </c>
      <c r="R9" s="183"/>
      <c r="S9" s="183"/>
      <c r="T9" s="183">
        <f>R2</f>
        <v>2024</v>
      </c>
      <c r="U9" s="183"/>
      <c r="V9" s="183"/>
    </row>
    <row r="10" spans="1:22" ht="18.45" customHeight="1" x14ac:dyDescent="0.25">
      <c r="A10" s="184" t="s">
        <v>15</v>
      </c>
      <c r="B10" s="185"/>
      <c r="C10" s="185"/>
      <c r="D10" s="185"/>
      <c r="E10" s="185"/>
      <c r="F10" s="185"/>
      <c r="G10" s="185"/>
      <c r="H10" s="278">
        <v>0</v>
      </c>
      <c r="I10" s="186">
        <v>5512664.2599999998</v>
      </c>
      <c r="J10" s="187">
        <v>5512664.2599999998</v>
      </c>
      <c r="K10" s="278">
        <v>8000</v>
      </c>
      <c r="L10" s="186">
        <v>5512664.2599999998</v>
      </c>
      <c r="M10" s="187">
        <v>5512664.2599999998</v>
      </c>
      <c r="N10" s="278">
        <v>10480.450000000001</v>
      </c>
      <c r="O10" s="186">
        <v>5512664.2599999998</v>
      </c>
      <c r="P10" s="187">
        <v>5512664.2599999998</v>
      </c>
      <c r="Q10" s="278">
        <v>0</v>
      </c>
      <c r="R10" s="186">
        <v>5512664.2599999998</v>
      </c>
      <c r="S10" s="187">
        <v>5512664.2599999998</v>
      </c>
      <c r="T10" s="278">
        <v>18440.939999999999</v>
      </c>
      <c r="U10" s="186">
        <v>5512664.2599999998</v>
      </c>
      <c r="V10" s="187">
        <v>5512664.2599999998</v>
      </c>
    </row>
    <row r="11" spans="1:22" ht="18.45" customHeight="1" x14ac:dyDescent="0.25">
      <c r="A11" s="188" t="s">
        <v>46</v>
      </c>
      <c r="B11" s="189"/>
      <c r="C11" s="189"/>
      <c r="D11" s="189"/>
      <c r="E11" s="189"/>
      <c r="F11" s="189"/>
      <c r="G11" s="189"/>
      <c r="H11" s="279">
        <v>683250</v>
      </c>
      <c r="I11" s="190">
        <v>2726342.74</v>
      </c>
      <c r="J11" s="191">
        <v>2726342.74</v>
      </c>
      <c r="K11" s="279">
        <v>1043767</v>
      </c>
      <c r="L11" s="190">
        <v>2726342.74</v>
      </c>
      <c r="M11" s="191">
        <v>2726342.74</v>
      </c>
      <c r="N11" s="279">
        <v>1195800</v>
      </c>
      <c r="O11" s="190">
        <v>2726342.74</v>
      </c>
      <c r="P11" s="191">
        <v>2726342.74</v>
      </c>
      <c r="Q11" s="279">
        <v>1766406.67</v>
      </c>
      <c r="R11" s="190">
        <v>2726342.74</v>
      </c>
      <c r="S11" s="191">
        <v>2726342.74</v>
      </c>
      <c r="T11" s="279">
        <v>4139511.26</v>
      </c>
      <c r="U11" s="190">
        <v>2726342.74</v>
      </c>
      <c r="V11" s="191">
        <v>2726342.74</v>
      </c>
    </row>
    <row r="12" spans="1:22" ht="18.45" customHeight="1" x14ac:dyDescent="0.25">
      <c r="A12" s="188" t="s">
        <v>16</v>
      </c>
      <c r="B12" s="189"/>
      <c r="C12" s="189"/>
      <c r="D12" s="189"/>
      <c r="E12" s="189"/>
      <c r="F12" s="189"/>
      <c r="G12" s="189"/>
      <c r="H12" s="279">
        <v>0</v>
      </c>
      <c r="I12" s="190">
        <v>4264832.04</v>
      </c>
      <c r="J12" s="191">
        <v>4264832.04</v>
      </c>
      <c r="K12" s="279">
        <v>0</v>
      </c>
      <c r="L12" s="190">
        <v>4264832.04</v>
      </c>
      <c r="M12" s="191">
        <v>4264832.04</v>
      </c>
      <c r="N12" s="279">
        <v>0</v>
      </c>
      <c r="O12" s="190">
        <v>4264832.04</v>
      </c>
      <c r="P12" s="191">
        <v>4264832.04</v>
      </c>
      <c r="Q12" s="279">
        <v>0</v>
      </c>
      <c r="R12" s="190">
        <v>4264832.04</v>
      </c>
      <c r="S12" s="191">
        <v>4264832.04</v>
      </c>
      <c r="T12" s="279">
        <v>0</v>
      </c>
      <c r="U12" s="190">
        <v>4264832.04</v>
      </c>
      <c r="V12" s="191">
        <v>4264832.04</v>
      </c>
    </row>
    <row r="13" spans="1:22" ht="18.45" customHeight="1" x14ac:dyDescent="0.25">
      <c r="A13" s="188" t="s">
        <v>3</v>
      </c>
      <c r="B13" s="189"/>
      <c r="C13" s="189"/>
      <c r="D13" s="189"/>
      <c r="E13" s="189"/>
      <c r="F13" s="189"/>
      <c r="G13" s="189"/>
      <c r="H13" s="279">
        <v>0</v>
      </c>
      <c r="I13" s="190">
        <v>41563.69</v>
      </c>
      <c r="J13" s="191">
        <v>41563.69</v>
      </c>
      <c r="K13" s="279">
        <v>0</v>
      </c>
      <c r="L13" s="190">
        <v>41563.69</v>
      </c>
      <c r="M13" s="191">
        <v>41563.69</v>
      </c>
      <c r="N13" s="279">
        <v>0</v>
      </c>
      <c r="O13" s="190">
        <v>41563.69</v>
      </c>
      <c r="P13" s="191">
        <v>41563.69</v>
      </c>
      <c r="Q13" s="279">
        <v>0</v>
      </c>
      <c r="R13" s="190">
        <v>41563.69</v>
      </c>
      <c r="S13" s="191">
        <v>41563.69</v>
      </c>
      <c r="T13" s="279">
        <v>0</v>
      </c>
      <c r="U13" s="190">
        <v>41563.69</v>
      </c>
      <c r="V13" s="191">
        <v>41563.69</v>
      </c>
    </row>
    <row r="14" spans="1:22" ht="18.45" customHeight="1" thickBot="1" x14ac:dyDescent="0.3">
      <c r="A14" s="192"/>
      <c r="B14" s="193"/>
      <c r="C14" s="193"/>
      <c r="D14" s="193"/>
      <c r="E14" s="193"/>
      <c r="F14" s="193"/>
      <c r="G14" s="193"/>
      <c r="H14" s="280">
        <v>0</v>
      </c>
      <c r="I14" s="194">
        <v>0</v>
      </c>
      <c r="J14" s="195">
        <v>0</v>
      </c>
      <c r="K14" s="280">
        <v>0</v>
      </c>
      <c r="L14" s="194">
        <v>0</v>
      </c>
      <c r="M14" s="195">
        <v>0</v>
      </c>
      <c r="N14" s="280">
        <v>0</v>
      </c>
      <c r="O14" s="194">
        <v>0</v>
      </c>
      <c r="P14" s="195">
        <v>0</v>
      </c>
      <c r="Q14" s="280">
        <v>0</v>
      </c>
      <c r="R14" s="194">
        <v>0</v>
      </c>
      <c r="S14" s="195">
        <v>0</v>
      </c>
      <c r="T14" s="280">
        <v>0</v>
      </c>
      <c r="U14" s="194">
        <v>0</v>
      </c>
      <c r="V14" s="195">
        <v>0</v>
      </c>
    </row>
    <row r="15" spans="1:22" ht="18.45" customHeight="1" thickBot="1" x14ac:dyDescent="0.3">
      <c r="A15" s="167" t="s">
        <v>69</v>
      </c>
      <c r="B15" s="168"/>
      <c r="C15" s="168"/>
      <c r="D15" s="168"/>
      <c r="E15" s="168"/>
      <c r="F15" s="168"/>
      <c r="G15" s="168"/>
      <c r="H15" s="196">
        <f>SUM(H10:H14)</f>
        <v>683250</v>
      </c>
      <c r="I15" s="197"/>
      <c r="J15" s="198"/>
      <c r="K15" s="197">
        <f>SUM(K10:K14)</f>
        <v>1051767</v>
      </c>
      <c r="L15" s="197"/>
      <c r="M15" s="197"/>
      <c r="N15" s="196">
        <f>SUM(N10:N14)</f>
        <v>1206280.45</v>
      </c>
      <c r="O15" s="197"/>
      <c r="P15" s="198"/>
      <c r="Q15" s="197">
        <f>SUM(Q10:Q14)</f>
        <v>1766406.67</v>
      </c>
      <c r="R15" s="197"/>
      <c r="S15" s="198"/>
      <c r="T15" s="197">
        <f>SUM(T10:T14)</f>
        <v>4157952.1999999997</v>
      </c>
      <c r="U15" s="197"/>
      <c r="V15" s="198"/>
    </row>
    <row r="16" spans="1:22" ht="18.45" customHeight="1" x14ac:dyDescent="0.25">
      <c r="A16" s="188" t="s">
        <v>30</v>
      </c>
      <c r="B16" s="189"/>
      <c r="C16" s="189"/>
      <c r="D16" s="189"/>
      <c r="E16" s="189"/>
      <c r="F16" s="189"/>
      <c r="G16" s="189"/>
      <c r="H16" s="281">
        <v>0</v>
      </c>
      <c r="I16" s="199">
        <v>1521059.02</v>
      </c>
      <c r="J16" s="200">
        <v>2351270.66</v>
      </c>
      <c r="K16" s="281">
        <v>0</v>
      </c>
      <c r="L16" s="199">
        <v>1659060.83</v>
      </c>
      <c r="M16" s="200">
        <v>1521059.02</v>
      </c>
      <c r="N16" s="281">
        <v>0</v>
      </c>
      <c r="O16" s="199">
        <v>2230351.92</v>
      </c>
      <c r="P16" s="200">
        <v>1659060.83</v>
      </c>
      <c r="Q16" s="281">
        <v>1170</v>
      </c>
      <c r="R16" s="199">
        <v>2351270.66</v>
      </c>
      <c r="S16" s="200">
        <v>2230351.92</v>
      </c>
      <c r="T16" s="281">
        <v>172533.04</v>
      </c>
      <c r="U16" s="199">
        <v>2351270.66</v>
      </c>
      <c r="V16" s="200">
        <v>2230351.92</v>
      </c>
    </row>
    <row r="17" spans="1:22" ht="18.45" customHeight="1" thickBot="1" x14ac:dyDescent="0.3">
      <c r="A17" s="192" t="s">
        <v>3</v>
      </c>
      <c r="B17" s="193"/>
      <c r="C17" s="193"/>
      <c r="D17" s="193"/>
      <c r="E17" s="193"/>
      <c r="F17" s="193"/>
      <c r="G17" s="193"/>
      <c r="H17" s="280">
        <v>0</v>
      </c>
      <c r="I17" s="194">
        <v>1192323.53</v>
      </c>
      <c r="J17" s="195">
        <v>824300.6</v>
      </c>
      <c r="K17" s="280">
        <v>0</v>
      </c>
      <c r="L17" s="194">
        <v>4295659.8600000003</v>
      </c>
      <c r="M17" s="195">
        <v>1192323.53</v>
      </c>
      <c r="N17" s="280">
        <v>1724.42</v>
      </c>
      <c r="O17" s="194">
        <v>1045347.08</v>
      </c>
      <c r="P17" s="195">
        <v>4295659.8600000003</v>
      </c>
      <c r="Q17" s="280">
        <v>0</v>
      </c>
      <c r="R17" s="194">
        <v>824300.6</v>
      </c>
      <c r="S17" s="195">
        <v>1045347.08</v>
      </c>
      <c r="T17" s="280">
        <v>21440.94</v>
      </c>
      <c r="U17" s="194">
        <v>824300.6</v>
      </c>
      <c r="V17" s="195">
        <v>1045347.08</v>
      </c>
    </row>
    <row r="18" spans="1:22" ht="18.45" customHeight="1" thickBot="1" x14ac:dyDescent="0.3">
      <c r="A18" s="204" t="s">
        <v>70</v>
      </c>
      <c r="B18" s="205"/>
      <c r="C18" s="205"/>
      <c r="D18" s="205"/>
      <c r="E18" s="205"/>
      <c r="F18" s="205"/>
      <c r="G18" s="205"/>
      <c r="H18" s="206">
        <f>SUM(H15:H17)</f>
        <v>683250</v>
      </c>
      <c r="I18" s="207"/>
      <c r="J18" s="208"/>
      <c r="K18" s="207">
        <f>SUM(K15:K17)</f>
        <v>1051767</v>
      </c>
      <c r="L18" s="207"/>
      <c r="M18" s="207"/>
      <c r="N18" s="206">
        <f>SUM(N15:N17)</f>
        <v>1208004.8699999999</v>
      </c>
      <c r="O18" s="207"/>
      <c r="P18" s="208"/>
      <c r="Q18" s="206">
        <f>SUM(Q15:Q17)</f>
        <v>1767576.67</v>
      </c>
      <c r="R18" s="207"/>
      <c r="S18" s="208"/>
      <c r="T18" s="206">
        <f>SUM(T15:T17)</f>
        <v>4351926.18</v>
      </c>
      <c r="U18" s="207"/>
      <c r="V18" s="208"/>
    </row>
    <row r="19" spans="1:22" s="65" customFormat="1" ht="28.2" customHeight="1" x14ac:dyDescent="0.25">
      <c r="A19" s="75" t="s">
        <v>68</v>
      </c>
      <c r="B19" s="76"/>
      <c r="C19" s="76"/>
      <c r="D19" s="76"/>
      <c r="E19" s="76"/>
      <c r="H19" s="77"/>
      <c r="I19" s="77"/>
      <c r="J19" s="77"/>
      <c r="K19" s="77"/>
      <c r="L19" s="78"/>
      <c r="M19" s="78"/>
      <c r="N19" s="78"/>
      <c r="O19" s="78"/>
      <c r="P19" s="78"/>
      <c r="Q19" s="78"/>
      <c r="R19" s="78"/>
      <c r="S19" s="78"/>
    </row>
    <row r="20" spans="1:22" ht="18.45" customHeight="1" x14ac:dyDescent="0.25">
      <c r="A20" s="37"/>
      <c r="B20" s="38"/>
      <c r="C20" s="38"/>
      <c r="D20" s="38"/>
      <c r="E20" s="38"/>
      <c r="F20" s="38"/>
      <c r="G20" s="38"/>
      <c r="H20" s="277" t="s">
        <v>101</v>
      </c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2"/>
      <c r="U20" s="202"/>
      <c r="V20" s="203"/>
    </row>
    <row r="21" spans="1:22" ht="18.45" customHeight="1" x14ac:dyDescent="0.25">
      <c r="A21" s="181" t="s">
        <v>2</v>
      </c>
      <c r="B21" s="181"/>
      <c r="C21" s="181"/>
      <c r="D21" s="181"/>
      <c r="E21" s="181"/>
      <c r="F21" s="181"/>
      <c r="G21" s="181"/>
      <c r="H21" s="183">
        <f>K21-1</f>
        <v>2020</v>
      </c>
      <c r="I21" s="183"/>
      <c r="J21" s="183"/>
      <c r="K21" s="183">
        <f>N21-1</f>
        <v>2021</v>
      </c>
      <c r="L21" s="183"/>
      <c r="M21" s="183"/>
      <c r="N21" s="183">
        <f>Q21-1</f>
        <v>2022</v>
      </c>
      <c r="O21" s="183"/>
      <c r="P21" s="183"/>
      <c r="Q21" s="183">
        <f>T21-1</f>
        <v>2023</v>
      </c>
      <c r="R21" s="183"/>
      <c r="S21" s="183"/>
      <c r="T21" s="183">
        <f>R2</f>
        <v>2024</v>
      </c>
      <c r="U21" s="183"/>
      <c r="V21" s="183"/>
    </row>
    <row r="22" spans="1:22" ht="18.45" customHeight="1" x14ac:dyDescent="0.25">
      <c r="A22" s="184" t="s">
        <v>15</v>
      </c>
      <c r="B22" s="185"/>
      <c r="C22" s="185"/>
      <c r="D22" s="185"/>
      <c r="E22" s="185"/>
      <c r="F22" s="185"/>
      <c r="G22" s="185"/>
      <c r="H22" s="278">
        <v>4800</v>
      </c>
      <c r="I22" s="186">
        <v>373432.17</v>
      </c>
      <c r="J22" s="187">
        <v>697745.74</v>
      </c>
      <c r="K22" s="278">
        <v>252300</v>
      </c>
      <c r="L22" s="186">
        <v>365967.42</v>
      </c>
      <c r="M22" s="187">
        <v>373432.17</v>
      </c>
      <c r="N22" s="278">
        <v>293527.44</v>
      </c>
      <c r="O22" s="186">
        <v>414709.37</v>
      </c>
      <c r="P22" s="187">
        <v>365967.42</v>
      </c>
      <c r="Q22" s="278">
        <v>922212.67</v>
      </c>
      <c r="R22" s="186">
        <v>697745.74</v>
      </c>
      <c r="S22" s="187">
        <v>414709.37</v>
      </c>
      <c r="T22" s="278">
        <v>1313443.3400000001</v>
      </c>
      <c r="U22" s="186">
        <v>557211.56000000006</v>
      </c>
      <c r="V22" s="187">
        <v>577850.16</v>
      </c>
    </row>
    <row r="23" spans="1:22" ht="18.45" customHeight="1" x14ac:dyDescent="0.25">
      <c r="A23" s="188" t="s">
        <v>46</v>
      </c>
      <c r="B23" s="189"/>
      <c r="C23" s="189"/>
      <c r="D23" s="189"/>
      <c r="E23" s="189"/>
      <c r="F23" s="189"/>
      <c r="G23" s="189"/>
      <c r="H23" s="279">
        <v>0</v>
      </c>
      <c r="I23" s="190">
        <v>12728583.199999999</v>
      </c>
      <c r="J23" s="191">
        <v>13240574.68</v>
      </c>
      <c r="K23" s="279">
        <v>0</v>
      </c>
      <c r="L23" s="190">
        <v>12120371.99</v>
      </c>
      <c r="M23" s="191">
        <v>12728583.199999999</v>
      </c>
      <c r="N23" s="279">
        <v>0</v>
      </c>
      <c r="O23" s="190">
        <v>12941517.73</v>
      </c>
      <c r="P23" s="191">
        <v>12120371.99</v>
      </c>
      <c r="Q23" s="279">
        <v>0</v>
      </c>
      <c r="R23" s="190">
        <v>13240574.68</v>
      </c>
      <c r="S23" s="191">
        <v>12941517.73</v>
      </c>
      <c r="T23" s="279">
        <v>3000</v>
      </c>
      <c r="U23" s="190">
        <v>13289626.9983333</v>
      </c>
      <c r="V23" s="191">
        <v>13396094.2633333</v>
      </c>
    </row>
    <row r="24" spans="1:22" ht="18.45" customHeight="1" x14ac:dyDescent="0.25">
      <c r="A24" s="188" t="s">
        <v>16</v>
      </c>
      <c r="B24" s="189"/>
      <c r="C24" s="189"/>
      <c r="D24" s="189"/>
      <c r="E24" s="189"/>
      <c r="F24" s="189"/>
      <c r="G24" s="189"/>
      <c r="H24" s="279">
        <v>468550</v>
      </c>
      <c r="I24" s="190">
        <v>548784.99</v>
      </c>
      <c r="J24" s="191">
        <v>408005.67</v>
      </c>
      <c r="K24" s="279">
        <v>358500</v>
      </c>
      <c r="L24" s="190">
        <v>536819.05000000005</v>
      </c>
      <c r="M24" s="191">
        <v>548784.99</v>
      </c>
      <c r="N24" s="279">
        <v>653572.56000000006</v>
      </c>
      <c r="O24" s="190">
        <v>344975.81</v>
      </c>
      <c r="P24" s="191">
        <v>536819.05000000005</v>
      </c>
      <c r="Q24" s="279">
        <v>531120.72</v>
      </c>
      <c r="R24" s="190">
        <v>408005.67</v>
      </c>
      <c r="S24" s="191">
        <v>344975.81</v>
      </c>
      <c r="T24" s="279">
        <v>2533415.84</v>
      </c>
      <c r="U24" s="190">
        <v>128208.38666666699</v>
      </c>
      <c r="V24" s="191">
        <v>26303.796666666702</v>
      </c>
    </row>
    <row r="25" spans="1:22" ht="18.45" customHeight="1" thickBot="1" x14ac:dyDescent="0.3">
      <c r="A25" s="188" t="s">
        <v>3</v>
      </c>
      <c r="B25" s="189"/>
      <c r="C25" s="189"/>
      <c r="D25" s="189"/>
      <c r="E25" s="189"/>
      <c r="F25" s="189"/>
      <c r="G25" s="189"/>
      <c r="H25" s="280">
        <v>0</v>
      </c>
      <c r="I25" s="194">
        <v>0</v>
      </c>
      <c r="J25" s="195">
        <v>0</v>
      </c>
      <c r="K25" s="280">
        <v>0</v>
      </c>
      <c r="L25" s="194">
        <v>0</v>
      </c>
      <c r="M25" s="195">
        <v>0</v>
      </c>
      <c r="N25" s="280">
        <v>0</v>
      </c>
      <c r="O25" s="194">
        <v>0</v>
      </c>
      <c r="P25" s="195">
        <v>0</v>
      </c>
      <c r="Q25" s="280">
        <v>0</v>
      </c>
      <c r="R25" s="194">
        <v>0</v>
      </c>
      <c r="S25" s="195">
        <v>0</v>
      </c>
      <c r="T25" s="280">
        <v>0</v>
      </c>
      <c r="U25" s="194">
        <v>0</v>
      </c>
      <c r="V25" s="195">
        <v>0</v>
      </c>
    </row>
    <row r="26" spans="1:22" ht="18.45" customHeight="1" thickBot="1" x14ac:dyDescent="0.3">
      <c r="A26" s="167" t="s">
        <v>69</v>
      </c>
      <c r="B26" s="168"/>
      <c r="C26" s="168"/>
      <c r="D26" s="168"/>
      <c r="E26" s="168"/>
      <c r="F26" s="168"/>
      <c r="G26" s="169"/>
      <c r="H26" s="196">
        <f>SUM(H22:H25)</f>
        <v>473350</v>
      </c>
      <c r="I26" s="197"/>
      <c r="J26" s="197"/>
      <c r="K26" s="196">
        <f>SUM(K22:K25)</f>
        <v>610800</v>
      </c>
      <c r="L26" s="197"/>
      <c r="M26" s="198"/>
      <c r="N26" s="197">
        <f>SUM(N22:N25)</f>
        <v>947100</v>
      </c>
      <c r="O26" s="197"/>
      <c r="P26" s="197"/>
      <c r="Q26" s="196">
        <f>SUM(Q22:Q25)</f>
        <v>1453333.3900000001</v>
      </c>
      <c r="R26" s="197"/>
      <c r="S26" s="198"/>
      <c r="T26" s="196">
        <f>SUM(T22:T25)</f>
        <v>3849859.1799999997</v>
      </c>
      <c r="U26" s="197"/>
      <c r="V26" s="198"/>
    </row>
    <row r="27" spans="1:22" ht="18.45" customHeight="1" x14ac:dyDescent="0.25">
      <c r="A27" s="188" t="s">
        <v>30</v>
      </c>
      <c r="B27" s="189"/>
      <c r="C27" s="189"/>
      <c r="D27" s="189"/>
      <c r="E27" s="189"/>
      <c r="F27" s="189"/>
      <c r="G27" s="209"/>
      <c r="H27" s="281">
        <v>0</v>
      </c>
      <c r="I27" s="199"/>
      <c r="J27" s="200"/>
      <c r="K27" s="281">
        <v>0</v>
      </c>
      <c r="L27" s="199">
        <v>10122961.629999999</v>
      </c>
      <c r="M27" s="200">
        <v>6628334.5600000005</v>
      </c>
      <c r="N27" s="281">
        <v>0</v>
      </c>
      <c r="O27" s="199">
        <v>6248838.1500000004</v>
      </c>
      <c r="P27" s="200">
        <v>10122961.629999999</v>
      </c>
      <c r="Q27" s="281">
        <v>0</v>
      </c>
      <c r="R27" s="199">
        <v>6834216</v>
      </c>
      <c r="S27" s="200">
        <v>6248838.1500000004</v>
      </c>
      <c r="T27" s="281">
        <v>0</v>
      </c>
      <c r="U27" s="199">
        <v>6001218.2883333303</v>
      </c>
      <c r="V27" s="200">
        <v>5811470.0833333302</v>
      </c>
    </row>
    <row r="28" spans="1:22" ht="18.45" customHeight="1" thickBot="1" x14ac:dyDescent="0.3">
      <c r="A28" s="192" t="s">
        <v>3</v>
      </c>
      <c r="B28" s="193"/>
      <c r="C28" s="193"/>
      <c r="D28" s="193"/>
      <c r="E28" s="193"/>
      <c r="F28" s="193"/>
      <c r="G28" s="210"/>
      <c r="H28" s="280">
        <v>209900</v>
      </c>
      <c r="I28" s="194">
        <v>0</v>
      </c>
      <c r="J28" s="195">
        <v>0</v>
      </c>
      <c r="K28" s="280">
        <v>440967</v>
      </c>
      <c r="L28" s="194">
        <v>0</v>
      </c>
      <c r="M28" s="195">
        <v>0</v>
      </c>
      <c r="N28" s="280">
        <v>260904.87</v>
      </c>
      <c r="O28" s="194">
        <v>0</v>
      </c>
      <c r="P28" s="195">
        <v>0</v>
      </c>
      <c r="Q28" s="280">
        <v>314243.28000000003</v>
      </c>
      <c r="R28" s="194">
        <v>0</v>
      </c>
      <c r="S28" s="195">
        <v>0</v>
      </c>
      <c r="T28" s="280">
        <v>502067</v>
      </c>
      <c r="U28" s="194">
        <v>0</v>
      </c>
      <c r="V28" s="195">
        <v>0</v>
      </c>
    </row>
    <row r="29" spans="1:22" ht="18.45" customHeight="1" thickBot="1" x14ac:dyDescent="0.3">
      <c r="A29" s="204" t="s">
        <v>70</v>
      </c>
      <c r="B29" s="205"/>
      <c r="C29" s="205"/>
      <c r="D29" s="205"/>
      <c r="E29" s="205"/>
      <c r="F29" s="205"/>
      <c r="G29" s="211"/>
      <c r="H29" s="206">
        <f>SUM(H26:H28)</f>
        <v>683250</v>
      </c>
      <c r="I29" s="207"/>
      <c r="J29" s="207"/>
      <c r="K29" s="206">
        <f>SUM(K26:K28)</f>
        <v>1051767</v>
      </c>
      <c r="L29" s="207"/>
      <c r="M29" s="208"/>
      <c r="N29" s="207">
        <f>SUM(N26:N28)</f>
        <v>1208004.8700000001</v>
      </c>
      <c r="O29" s="207"/>
      <c r="P29" s="207"/>
      <c r="Q29" s="206">
        <f>SUM(Q26:Q28)</f>
        <v>1767576.6700000002</v>
      </c>
      <c r="R29" s="207"/>
      <c r="S29" s="208"/>
      <c r="T29" s="206">
        <f>SUM(T26:T28)</f>
        <v>4351926.18</v>
      </c>
      <c r="U29" s="207"/>
      <c r="V29" s="208"/>
    </row>
    <row r="30" spans="1:22" ht="16.95" customHeight="1" x14ac:dyDescent="0.25">
      <c r="A30" s="37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22" ht="16.95" customHeight="1" x14ac:dyDescent="0.25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:C2"/>
    <mergeCell ref="D1:I2"/>
    <mergeCell ref="J1:O2"/>
    <mergeCell ref="P1:Q1"/>
    <mergeCell ref="R1:S1"/>
    <mergeCell ref="P2:Q2"/>
    <mergeCell ref="R2:S2"/>
    <mergeCell ref="P3:Q3"/>
    <mergeCell ref="R3:S3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TINLOT</v>
      </c>
      <c r="H1" s="153"/>
      <c r="I1" s="54" t="s">
        <v>40</v>
      </c>
      <c r="J1" s="67">
        <f>Coordonnées!R1</f>
        <v>61081</v>
      </c>
    </row>
    <row r="2" spans="1:10" ht="16.2" customHeight="1" x14ac:dyDescent="0.25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2024</v>
      </c>
    </row>
    <row r="3" spans="1:10" s="65" customFormat="1" ht="27" customHeight="1" x14ac:dyDescent="0.25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2" customHeight="1" x14ac:dyDescent="0.25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7" customHeight="1" x14ac:dyDescent="0.25">
      <c r="A5" s="14"/>
      <c r="E5" s="221" t="s">
        <v>71</v>
      </c>
      <c r="F5" s="222"/>
      <c r="G5" s="222"/>
      <c r="H5" s="222"/>
      <c r="I5" s="222"/>
    </row>
    <row r="6" spans="1:10" ht="17.7" customHeight="1" x14ac:dyDescent="0.25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7" customHeight="1" x14ac:dyDescent="0.25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5">
      <c r="A8" s="223" t="s">
        <v>36</v>
      </c>
      <c r="B8" s="224"/>
      <c r="C8" s="224"/>
      <c r="D8" s="225"/>
      <c r="E8" s="282">
        <v>135300</v>
      </c>
      <c r="F8" s="282">
        <v>225300</v>
      </c>
      <c r="G8" s="282">
        <v>110440</v>
      </c>
      <c r="H8" s="282">
        <v>247027.48</v>
      </c>
      <c r="I8" s="282">
        <v>437782.05</v>
      </c>
    </row>
    <row r="9" spans="1:10" ht="30" customHeight="1" x14ac:dyDescent="0.25">
      <c r="A9" s="212" t="s">
        <v>19</v>
      </c>
      <c r="B9" s="213"/>
      <c r="C9" s="213"/>
      <c r="D9" s="214"/>
      <c r="E9" s="282">
        <v>1235556.92</v>
      </c>
      <c r="F9" s="282">
        <v>1088546.02</v>
      </c>
      <c r="G9" s="282">
        <v>1266494.68</v>
      </c>
      <c r="H9" s="282">
        <v>1309174.81</v>
      </c>
      <c r="I9" s="282">
        <v>1474941.62</v>
      </c>
    </row>
    <row r="10" spans="1:10" ht="30" customHeight="1" x14ac:dyDescent="0.25">
      <c r="A10" s="212" t="s">
        <v>20</v>
      </c>
      <c r="B10" s="213"/>
      <c r="C10" s="213"/>
      <c r="D10" s="214"/>
      <c r="E10" s="282">
        <v>322009.5</v>
      </c>
      <c r="F10" s="282">
        <v>282958.45</v>
      </c>
      <c r="G10" s="282">
        <v>273989.78000000003</v>
      </c>
      <c r="H10" s="282">
        <v>288579.7</v>
      </c>
      <c r="I10" s="282">
        <v>343561.78</v>
      </c>
    </row>
    <row r="11" spans="1:10" ht="30" customHeight="1" x14ac:dyDescent="0.25">
      <c r="A11" s="212" t="s">
        <v>21</v>
      </c>
      <c r="B11" s="213"/>
      <c r="C11" s="213"/>
      <c r="D11" s="214"/>
      <c r="E11" s="282">
        <v>789214.66</v>
      </c>
      <c r="F11" s="282">
        <v>810439.64</v>
      </c>
      <c r="G11" s="282">
        <v>836917.58</v>
      </c>
      <c r="H11" s="282">
        <v>834791.77</v>
      </c>
      <c r="I11" s="282">
        <v>1013512.25</v>
      </c>
    </row>
    <row r="12" spans="1:10" ht="30" customHeight="1" x14ac:dyDescent="0.25">
      <c r="A12" s="212" t="s">
        <v>29</v>
      </c>
      <c r="B12" s="213"/>
      <c r="C12" s="213"/>
      <c r="D12" s="214"/>
      <c r="E12" s="282">
        <v>28750.53</v>
      </c>
      <c r="F12" s="282">
        <v>39516.92</v>
      </c>
      <c r="G12" s="282">
        <v>42218.95</v>
      </c>
      <c r="H12" s="282">
        <v>42366.29</v>
      </c>
      <c r="I12" s="282">
        <v>42513.83</v>
      </c>
    </row>
    <row r="13" spans="1:10" ht="30" customHeight="1" x14ac:dyDescent="0.25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105</v>
      </c>
    </row>
    <row r="14" spans="1:10" ht="30" customHeight="1" x14ac:dyDescent="0.25">
      <c r="A14" s="212" t="s">
        <v>23</v>
      </c>
      <c r="B14" s="213"/>
      <c r="C14" s="213"/>
      <c r="D14" s="214"/>
      <c r="E14" s="282">
        <v>191762.26</v>
      </c>
      <c r="F14" s="282">
        <v>199779.16</v>
      </c>
      <c r="G14" s="282">
        <v>190834.11</v>
      </c>
      <c r="H14" s="282">
        <v>233064.43</v>
      </c>
      <c r="I14" s="282">
        <v>261944.45</v>
      </c>
    </row>
    <row r="15" spans="1:10" ht="30" customHeight="1" x14ac:dyDescent="0.25">
      <c r="A15" s="212" t="s">
        <v>24</v>
      </c>
      <c r="B15" s="213"/>
      <c r="C15" s="213"/>
      <c r="D15" s="214"/>
      <c r="E15" s="282">
        <v>244075.61</v>
      </c>
      <c r="F15" s="282">
        <v>238241.21</v>
      </c>
      <c r="G15" s="282">
        <v>298806.46000000002</v>
      </c>
      <c r="H15" s="282">
        <v>331530.61</v>
      </c>
      <c r="I15" s="282">
        <v>398563.48</v>
      </c>
    </row>
    <row r="16" spans="1:10" ht="30" customHeight="1" x14ac:dyDescent="0.25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5">
      <c r="A17" s="212" t="s">
        <v>32</v>
      </c>
      <c r="B17" s="213"/>
      <c r="C17" s="213"/>
      <c r="D17" s="214"/>
      <c r="E17" s="282">
        <v>37581.65</v>
      </c>
      <c r="F17" s="282">
        <v>32174.7</v>
      </c>
      <c r="G17" s="282">
        <v>38065.019999999997</v>
      </c>
      <c r="H17" s="282">
        <v>25105.69</v>
      </c>
      <c r="I17" s="282">
        <v>34066.639999999999</v>
      </c>
    </row>
    <row r="18" spans="1:9" ht="30" customHeight="1" x14ac:dyDescent="0.25">
      <c r="A18" s="212" t="s">
        <v>25</v>
      </c>
      <c r="B18" s="213"/>
      <c r="C18" s="213"/>
      <c r="D18" s="214"/>
      <c r="E18" s="282">
        <v>391351.79</v>
      </c>
      <c r="F18" s="282">
        <v>393335</v>
      </c>
      <c r="G18" s="282">
        <v>399821.07</v>
      </c>
      <c r="H18" s="282">
        <v>474037.37</v>
      </c>
      <c r="I18" s="282">
        <v>464397.74</v>
      </c>
    </row>
    <row r="19" spans="1:9" ht="30" customHeight="1" x14ac:dyDescent="0.25">
      <c r="A19" s="215" t="s">
        <v>26</v>
      </c>
      <c r="B19" s="216"/>
      <c r="C19" s="216"/>
      <c r="D19" s="217"/>
      <c r="E19" s="282">
        <v>206525.83</v>
      </c>
      <c r="F19" s="282">
        <v>241130.14</v>
      </c>
      <c r="G19" s="282">
        <v>240795.24</v>
      </c>
      <c r="H19" s="282">
        <v>285886.49</v>
      </c>
      <c r="I19" s="282">
        <v>211296.46</v>
      </c>
    </row>
    <row r="20" spans="1:9" ht="30" customHeight="1" x14ac:dyDescent="0.25">
      <c r="A20" s="212" t="s">
        <v>27</v>
      </c>
      <c r="B20" s="213"/>
      <c r="C20" s="213"/>
      <c r="D20" s="214"/>
      <c r="E20" s="282">
        <v>2060</v>
      </c>
      <c r="F20" s="282">
        <v>2200</v>
      </c>
      <c r="G20" s="282">
        <v>2200</v>
      </c>
      <c r="H20" s="282">
        <v>2200</v>
      </c>
      <c r="I20" s="282">
        <v>2200</v>
      </c>
    </row>
    <row r="21" spans="1:9" ht="30" customHeight="1" x14ac:dyDescent="0.25">
      <c r="A21" s="218" t="s">
        <v>28</v>
      </c>
      <c r="B21" s="219"/>
      <c r="C21" s="219"/>
      <c r="D21" s="220"/>
      <c r="E21" s="282">
        <v>3020</v>
      </c>
      <c r="F21" s="282">
        <v>165588.15</v>
      </c>
      <c r="G21" s="282">
        <v>170034.81</v>
      </c>
      <c r="H21" s="282">
        <v>208223.46</v>
      </c>
      <c r="I21" s="282">
        <v>217054.2</v>
      </c>
    </row>
  </sheetData>
  <mergeCells count="19">
    <mergeCell ref="A1:C2"/>
    <mergeCell ref="A8:D8"/>
    <mergeCell ref="A9:D9"/>
    <mergeCell ref="G1:H2"/>
    <mergeCell ref="E1:F2"/>
    <mergeCell ref="E4:I4"/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TINLOT</v>
      </c>
      <c r="H1" s="153"/>
      <c r="I1" s="54" t="s">
        <v>40</v>
      </c>
      <c r="J1" s="67">
        <f>Coordonnées!R1</f>
        <v>61081</v>
      </c>
    </row>
    <row r="2" spans="1:10" ht="16.2" customHeight="1" x14ac:dyDescent="0.25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2024</v>
      </c>
    </row>
    <row r="3" spans="1:10" s="65" customFormat="1" ht="27" customHeight="1" x14ac:dyDescent="0.25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2" customHeight="1" x14ac:dyDescent="0.25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7" customHeight="1" x14ac:dyDescent="0.25">
      <c r="A5" s="14"/>
      <c r="E5" s="228" t="s">
        <v>72</v>
      </c>
      <c r="F5" s="229"/>
      <c r="G5" s="229"/>
      <c r="H5" s="229"/>
      <c r="I5" s="229"/>
    </row>
    <row r="6" spans="1:10" ht="17.7" customHeight="1" x14ac:dyDescent="0.25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7" customHeight="1" x14ac:dyDescent="0.25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5">
      <c r="A8" s="223" t="s">
        <v>36</v>
      </c>
      <c r="B8" s="224"/>
      <c r="C8" s="224"/>
      <c r="D8" s="225"/>
      <c r="E8" s="282">
        <v>3367646.81</v>
      </c>
      <c r="F8" s="282">
        <v>3670384.9</v>
      </c>
      <c r="G8" s="282">
        <v>3600746.97</v>
      </c>
      <c r="H8" s="282">
        <v>4382550.87</v>
      </c>
      <c r="I8" s="282">
        <v>4751075.67</v>
      </c>
    </row>
    <row r="9" spans="1:10" ht="30" customHeight="1" x14ac:dyDescent="0.25">
      <c r="A9" s="212" t="s">
        <v>19</v>
      </c>
      <c r="B9" s="213"/>
      <c r="C9" s="213"/>
      <c r="D9" s="214"/>
      <c r="E9" s="282">
        <v>255617.89</v>
      </c>
      <c r="F9" s="282">
        <v>180675.18</v>
      </c>
      <c r="G9" s="282">
        <v>185814.62</v>
      </c>
      <c r="H9" s="282">
        <v>136529.37</v>
      </c>
      <c r="I9" s="282">
        <v>157246.9</v>
      </c>
    </row>
    <row r="10" spans="1:10" ht="30" customHeight="1" x14ac:dyDescent="0.25">
      <c r="A10" s="212" t="s">
        <v>20</v>
      </c>
      <c r="B10" s="213"/>
      <c r="C10" s="213"/>
      <c r="D10" s="214"/>
      <c r="E10" s="282">
        <v>6524.8</v>
      </c>
      <c r="F10" s="282">
        <v>0</v>
      </c>
      <c r="G10" s="282">
        <v>0</v>
      </c>
      <c r="H10" s="282">
        <v>0</v>
      </c>
      <c r="I10" s="282">
        <v>0</v>
      </c>
    </row>
    <row r="11" spans="1:10" ht="30" customHeight="1" x14ac:dyDescent="0.25">
      <c r="A11" s="212" t="s">
        <v>21</v>
      </c>
      <c r="B11" s="213"/>
      <c r="C11" s="213"/>
      <c r="D11" s="214"/>
      <c r="E11" s="282">
        <v>120882.12</v>
      </c>
      <c r="F11" s="282">
        <v>135119.29999999999</v>
      </c>
      <c r="G11" s="282">
        <v>137843.60999999999</v>
      </c>
      <c r="H11" s="282">
        <v>18665</v>
      </c>
      <c r="I11" s="282">
        <v>18665</v>
      </c>
    </row>
    <row r="12" spans="1:10" ht="30" customHeight="1" x14ac:dyDescent="0.25">
      <c r="A12" s="212" t="s">
        <v>29</v>
      </c>
      <c r="B12" s="213"/>
      <c r="C12" s="213"/>
      <c r="D12" s="214"/>
      <c r="E12" s="282">
        <v>155924.48000000001</v>
      </c>
      <c r="F12" s="282">
        <v>160911.56</v>
      </c>
      <c r="G12" s="282">
        <v>151895.06</v>
      </c>
      <c r="H12" s="282">
        <v>167933.74</v>
      </c>
      <c r="I12" s="282">
        <v>165604.12</v>
      </c>
    </row>
    <row r="13" spans="1:10" ht="30" customHeight="1" x14ac:dyDescent="0.25">
      <c r="A13" s="212" t="s">
        <v>22</v>
      </c>
      <c r="B13" s="213"/>
      <c r="C13" s="213"/>
      <c r="D13" s="214"/>
      <c r="E13" s="282">
        <v>1280</v>
      </c>
      <c r="F13" s="282">
        <v>1280</v>
      </c>
      <c r="G13" s="282">
        <v>1280</v>
      </c>
      <c r="H13" s="282">
        <v>1280</v>
      </c>
      <c r="I13" s="282">
        <v>1280</v>
      </c>
    </row>
    <row r="14" spans="1:10" ht="30" customHeight="1" x14ac:dyDescent="0.25">
      <c r="A14" s="212" t="s">
        <v>23</v>
      </c>
      <c r="B14" s="213"/>
      <c r="C14" s="213"/>
      <c r="D14" s="214"/>
      <c r="E14" s="282">
        <v>157118.09</v>
      </c>
      <c r="F14" s="282">
        <v>157064.79</v>
      </c>
      <c r="G14" s="282">
        <v>159222.19</v>
      </c>
      <c r="H14" s="282">
        <v>151400</v>
      </c>
      <c r="I14" s="282">
        <v>151719.6</v>
      </c>
    </row>
    <row r="15" spans="1:10" ht="30" customHeight="1" x14ac:dyDescent="0.25">
      <c r="A15" s="212" t="s">
        <v>24</v>
      </c>
      <c r="B15" s="213"/>
      <c r="C15" s="213"/>
      <c r="D15" s="214"/>
      <c r="E15" s="282">
        <v>112660.99</v>
      </c>
      <c r="F15" s="282">
        <v>125539.3</v>
      </c>
      <c r="G15" s="282">
        <v>131567.17000000001</v>
      </c>
      <c r="H15" s="282">
        <v>84426</v>
      </c>
      <c r="I15" s="282">
        <v>90796</v>
      </c>
    </row>
    <row r="16" spans="1:10" ht="30" customHeight="1" x14ac:dyDescent="0.25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5">
      <c r="A17" s="212" t="s">
        <v>32</v>
      </c>
      <c r="B17" s="213"/>
      <c r="C17" s="213"/>
      <c r="D17" s="214"/>
      <c r="E17" s="282">
        <v>0</v>
      </c>
      <c r="F17" s="282">
        <v>0</v>
      </c>
      <c r="G17" s="282">
        <v>0</v>
      </c>
      <c r="H17" s="282">
        <v>0</v>
      </c>
      <c r="I17" s="282">
        <v>0</v>
      </c>
    </row>
    <row r="18" spans="1:9" ht="30" customHeight="1" x14ac:dyDescent="0.25">
      <c r="A18" s="212" t="s">
        <v>25</v>
      </c>
      <c r="B18" s="213"/>
      <c r="C18" s="213"/>
      <c r="D18" s="214"/>
      <c r="E18" s="282">
        <v>32706.48</v>
      </c>
      <c r="F18" s="282">
        <v>32706.48</v>
      </c>
      <c r="G18" s="282">
        <v>32706.48</v>
      </c>
      <c r="H18" s="282">
        <v>32000</v>
      </c>
      <c r="I18" s="282">
        <v>27800</v>
      </c>
    </row>
    <row r="19" spans="1:9" ht="30" customHeight="1" x14ac:dyDescent="0.25">
      <c r="A19" s="215" t="s">
        <v>26</v>
      </c>
      <c r="B19" s="216"/>
      <c r="C19" s="216"/>
      <c r="D19" s="217"/>
      <c r="E19" s="282">
        <v>7671.93</v>
      </c>
      <c r="F19" s="282">
        <v>7617.64</v>
      </c>
      <c r="G19" s="282">
        <v>12904.52</v>
      </c>
      <c r="H19" s="282">
        <v>7929.42</v>
      </c>
      <c r="I19" s="282">
        <v>7937.77</v>
      </c>
    </row>
    <row r="20" spans="1:9" ht="30" customHeight="1" x14ac:dyDescent="0.25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5">
      <c r="A21" s="218" t="s">
        <v>28</v>
      </c>
      <c r="B21" s="219"/>
      <c r="C21" s="219"/>
      <c r="D21" s="220"/>
      <c r="E21" s="282">
        <v>4650</v>
      </c>
      <c r="F21" s="282">
        <v>55915.64</v>
      </c>
      <c r="G21" s="282">
        <v>58660.88</v>
      </c>
      <c r="H21" s="282">
        <v>24500</v>
      </c>
      <c r="I21" s="282">
        <v>24500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TINLOT</v>
      </c>
      <c r="H1" s="153"/>
      <c r="I1" s="54" t="s">
        <v>40</v>
      </c>
      <c r="J1" s="67">
        <f>Coordonnées!R1</f>
        <v>61081</v>
      </c>
    </row>
    <row r="2" spans="1:10" ht="16.2" customHeight="1" x14ac:dyDescent="0.25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2024</v>
      </c>
    </row>
    <row r="3" spans="1:10" s="65" customFormat="1" ht="27" customHeight="1" x14ac:dyDescent="0.25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I3" s="64" t="s">
        <v>41</v>
      </c>
      <c r="J3" s="66">
        <f>Coordonnées!R3</f>
        <v>1</v>
      </c>
    </row>
    <row r="4" spans="1:10" ht="16.2" customHeight="1" x14ac:dyDescent="0.25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7" customHeight="1" x14ac:dyDescent="0.25">
      <c r="A5" s="14"/>
      <c r="E5" s="230" t="s">
        <v>73</v>
      </c>
      <c r="F5" s="231"/>
      <c r="G5" s="231"/>
      <c r="H5" s="231"/>
      <c r="I5" s="231"/>
    </row>
    <row r="6" spans="1:10" ht="17.7" customHeight="1" x14ac:dyDescent="0.25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7" customHeight="1" x14ac:dyDescent="0.25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5">
      <c r="A8" s="223" t="s">
        <v>36</v>
      </c>
      <c r="B8" s="224"/>
      <c r="C8" s="224"/>
      <c r="D8" s="225"/>
      <c r="E8" s="282">
        <v>30000</v>
      </c>
      <c r="F8" s="282">
        <v>30000</v>
      </c>
      <c r="G8" s="282">
        <v>40204.870000000003</v>
      </c>
      <c r="H8" s="282">
        <v>0</v>
      </c>
      <c r="I8" s="282">
        <v>39881.879999999997</v>
      </c>
    </row>
    <row r="9" spans="1:10" ht="30" customHeight="1" x14ac:dyDescent="0.25">
      <c r="A9" s="212" t="s">
        <v>19</v>
      </c>
      <c r="B9" s="213"/>
      <c r="C9" s="213"/>
      <c r="D9" s="214"/>
      <c r="E9" s="282">
        <v>218300</v>
      </c>
      <c r="F9" s="282">
        <v>295667</v>
      </c>
      <c r="G9" s="282">
        <v>441500</v>
      </c>
      <c r="H9" s="282">
        <v>254073.1</v>
      </c>
      <c r="I9" s="282">
        <v>419413</v>
      </c>
    </row>
    <row r="10" spans="1:10" ht="30" customHeight="1" x14ac:dyDescent="0.25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0</v>
      </c>
      <c r="H10" s="282">
        <v>0</v>
      </c>
      <c r="I10" s="282">
        <v>1800</v>
      </c>
    </row>
    <row r="11" spans="1:10" ht="30" customHeight="1" x14ac:dyDescent="0.25">
      <c r="A11" s="212" t="s">
        <v>21</v>
      </c>
      <c r="B11" s="213"/>
      <c r="C11" s="213"/>
      <c r="D11" s="214"/>
      <c r="E11" s="282">
        <v>246150</v>
      </c>
      <c r="F11" s="282">
        <v>580500</v>
      </c>
      <c r="G11" s="282">
        <v>503300</v>
      </c>
      <c r="H11" s="282">
        <v>572399.56999999995</v>
      </c>
      <c r="I11" s="282">
        <v>2447364.2599999998</v>
      </c>
    </row>
    <row r="12" spans="1:10" ht="30" customHeight="1" x14ac:dyDescent="0.25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 x14ac:dyDescent="0.25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10" ht="30" customHeight="1" x14ac:dyDescent="0.25">
      <c r="A14" s="212" t="s">
        <v>23</v>
      </c>
      <c r="B14" s="213"/>
      <c r="C14" s="213"/>
      <c r="D14" s="214"/>
      <c r="E14" s="282">
        <v>74300</v>
      </c>
      <c r="F14" s="282">
        <v>82600</v>
      </c>
      <c r="G14" s="282">
        <v>1000</v>
      </c>
      <c r="H14" s="282">
        <v>840934</v>
      </c>
      <c r="I14" s="282">
        <v>384000</v>
      </c>
    </row>
    <row r="15" spans="1:10" ht="30" customHeight="1" x14ac:dyDescent="0.25">
      <c r="A15" s="212" t="s">
        <v>24</v>
      </c>
      <c r="B15" s="213"/>
      <c r="C15" s="213"/>
      <c r="D15" s="214"/>
      <c r="E15" s="282">
        <v>14500</v>
      </c>
      <c r="F15" s="282">
        <v>15000</v>
      </c>
      <c r="G15" s="282">
        <v>100000</v>
      </c>
      <c r="H15" s="282">
        <v>35000</v>
      </c>
      <c r="I15" s="282">
        <v>528934</v>
      </c>
    </row>
    <row r="16" spans="1:10" ht="30" customHeight="1" x14ac:dyDescent="0.25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5">
      <c r="A17" s="212" t="s">
        <v>32</v>
      </c>
      <c r="B17" s="213"/>
      <c r="C17" s="213"/>
      <c r="D17" s="214"/>
      <c r="E17" s="282">
        <v>10000</v>
      </c>
      <c r="F17" s="282">
        <v>10000</v>
      </c>
      <c r="G17" s="282">
        <v>100000</v>
      </c>
      <c r="H17" s="282">
        <v>50000</v>
      </c>
      <c r="I17" s="282">
        <v>350000</v>
      </c>
    </row>
    <row r="18" spans="1:9" ht="30" customHeight="1" x14ac:dyDescent="0.25">
      <c r="A18" s="212" t="s">
        <v>25</v>
      </c>
      <c r="B18" s="213"/>
      <c r="C18" s="213"/>
      <c r="D18" s="214"/>
      <c r="E18" s="282">
        <v>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 x14ac:dyDescent="0.25">
      <c r="A19" s="215" t="s">
        <v>26</v>
      </c>
      <c r="B19" s="216"/>
      <c r="C19" s="216"/>
      <c r="D19" s="217"/>
      <c r="E19" s="282">
        <v>40000</v>
      </c>
      <c r="F19" s="282">
        <v>30000</v>
      </c>
      <c r="G19" s="282">
        <v>22000</v>
      </c>
      <c r="H19" s="282">
        <v>14000</v>
      </c>
      <c r="I19" s="282">
        <v>8000</v>
      </c>
    </row>
    <row r="20" spans="1:9" ht="30" customHeight="1" x14ac:dyDescent="0.25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5">
      <c r="A21" s="218" t="s">
        <v>28</v>
      </c>
      <c r="B21" s="219"/>
      <c r="C21" s="219"/>
      <c r="D21" s="220"/>
      <c r="E21" s="282">
        <v>50000</v>
      </c>
      <c r="F21" s="282">
        <v>8000</v>
      </c>
      <c r="G21" s="282">
        <v>0</v>
      </c>
      <c r="H21" s="282">
        <v>0</v>
      </c>
      <c r="I21" s="282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3.2" x14ac:dyDescent="0.25"/>
  <cols>
    <col min="1" max="1" width="16.5546875" customWidth="1"/>
    <col min="2" max="4" width="5.33203125" customWidth="1"/>
    <col min="5" max="9" width="19.33203125" customWidth="1"/>
  </cols>
  <sheetData>
    <row r="1" spans="1:10" ht="13.2" customHeight="1" x14ac:dyDescent="0.25">
      <c r="A1" s="152" t="str">
        <f>Coordonnées!A1</f>
        <v>Synthèse du Budget</v>
      </c>
      <c r="B1" s="153"/>
      <c r="C1" s="153"/>
      <c r="D1" s="52"/>
      <c r="E1" s="149" t="s">
        <v>0</v>
      </c>
      <c r="F1" s="149"/>
      <c r="G1" s="153" t="str">
        <f>Coordonnées!J1</f>
        <v>TINLOT</v>
      </c>
      <c r="H1" s="153"/>
      <c r="I1" s="54" t="s">
        <v>40</v>
      </c>
      <c r="J1" s="67">
        <f>Coordonnées!R1</f>
        <v>61081</v>
      </c>
    </row>
    <row r="2" spans="1:10" ht="16.2" customHeight="1" x14ac:dyDescent="0.25">
      <c r="A2" s="154"/>
      <c r="B2" s="155"/>
      <c r="C2" s="155"/>
      <c r="D2" s="53"/>
      <c r="E2" s="150"/>
      <c r="F2" s="150"/>
      <c r="G2" s="155"/>
      <c r="H2" s="155"/>
      <c r="I2" s="55" t="s">
        <v>1</v>
      </c>
      <c r="J2" s="68">
        <f>Coordonnées!R2</f>
        <v>2024</v>
      </c>
    </row>
    <row r="3" spans="1:10" s="65" customFormat="1" ht="27" customHeight="1" x14ac:dyDescent="0.25">
      <c r="A3" s="74" t="str">
        <f>Coordonnées!A3</f>
        <v>Modèle officiel généré par l'application eComptes © SPW Intérieur et Action Sociale</v>
      </c>
      <c r="B3" s="62"/>
      <c r="C3" s="62"/>
      <c r="D3" s="62"/>
      <c r="E3" s="62"/>
      <c r="F3" s="63"/>
      <c r="G3" s="63"/>
      <c r="H3" s="64"/>
      <c r="I3" s="64" t="s">
        <v>41</v>
      </c>
      <c r="J3" s="66">
        <f>Coordonnées!R3</f>
        <v>1</v>
      </c>
    </row>
    <row r="4" spans="1:10" ht="16.2" customHeight="1" x14ac:dyDescent="0.25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10" ht="17.7" customHeight="1" x14ac:dyDescent="0.25">
      <c r="A5" s="14"/>
      <c r="E5" s="232" t="s">
        <v>74</v>
      </c>
      <c r="F5" s="233"/>
      <c r="G5" s="233"/>
      <c r="H5" s="233"/>
      <c r="I5" s="233"/>
    </row>
    <row r="6" spans="1:10" ht="17.7" customHeight="1" x14ac:dyDescent="0.25">
      <c r="A6" s="14"/>
      <c r="E6" s="60" t="str">
        <f>Coordonnées!$H$27</f>
        <v>Budget</v>
      </c>
      <c r="F6" s="60" t="str">
        <f>Coordonnées!$H$27</f>
        <v>Budget</v>
      </c>
      <c r="G6" s="60" t="str">
        <f>Coordonnées!$H$27</f>
        <v>Budget</v>
      </c>
      <c r="H6" s="60" t="str">
        <f>Coordonnées!$H$27</f>
        <v>Budget</v>
      </c>
      <c r="I6" s="60" t="str">
        <f>Coordonnées!$H$27</f>
        <v>Budget</v>
      </c>
    </row>
    <row r="7" spans="1:10" ht="17.7" customHeight="1" x14ac:dyDescent="0.25">
      <c r="A7" s="14"/>
      <c r="E7" s="56">
        <f>F7-1</f>
        <v>2020</v>
      </c>
      <c r="F7" s="56">
        <f>G7-1</f>
        <v>2021</v>
      </c>
      <c r="G7" s="56">
        <f>H7-1</f>
        <v>2022</v>
      </c>
      <c r="H7" s="56">
        <f>I7-1</f>
        <v>2023</v>
      </c>
      <c r="I7" s="56">
        <f>J2</f>
        <v>2024</v>
      </c>
    </row>
    <row r="8" spans="1:10" ht="30" customHeight="1" x14ac:dyDescent="0.25">
      <c r="A8" s="223" t="s">
        <v>36</v>
      </c>
      <c r="B8" s="224"/>
      <c r="C8" s="224"/>
      <c r="D8" s="225"/>
      <c r="E8" s="282">
        <v>209900</v>
      </c>
      <c r="F8" s="282">
        <v>440967</v>
      </c>
      <c r="G8" s="282">
        <v>260904.87</v>
      </c>
      <c r="H8" s="282">
        <v>314243.28000000003</v>
      </c>
      <c r="I8" s="282">
        <v>502067</v>
      </c>
    </row>
    <row r="9" spans="1:10" ht="30" customHeight="1" x14ac:dyDescent="0.25">
      <c r="A9" s="212" t="s">
        <v>19</v>
      </c>
      <c r="B9" s="213"/>
      <c r="C9" s="213"/>
      <c r="D9" s="214"/>
      <c r="E9" s="282">
        <v>160200</v>
      </c>
      <c r="F9" s="282">
        <v>127300</v>
      </c>
      <c r="G9" s="282">
        <v>345500</v>
      </c>
      <c r="H9" s="282">
        <v>151554.82</v>
      </c>
      <c r="I9" s="282">
        <v>262500</v>
      </c>
    </row>
    <row r="10" spans="1:10" ht="30" customHeight="1" x14ac:dyDescent="0.25">
      <c r="A10" s="212" t="s">
        <v>20</v>
      </c>
      <c r="B10" s="213"/>
      <c r="C10" s="213"/>
      <c r="D10" s="214"/>
      <c r="E10" s="282">
        <v>0</v>
      </c>
      <c r="F10" s="282">
        <v>0</v>
      </c>
      <c r="G10" s="282">
        <v>0</v>
      </c>
      <c r="H10" s="282">
        <v>0</v>
      </c>
      <c r="I10" s="282">
        <v>0</v>
      </c>
    </row>
    <row r="11" spans="1:10" ht="30" customHeight="1" x14ac:dyDescent="0.25">
      <c r="A11" s="212" t="s">
        <v>21</v>
      </c>
      <c r="B11" s="213"/>
      <c r="C11" s="213"/>
      <c r="D11" s="214"/>
      <c r="E11" s="282">
        <v>165650</v>
      </c>
      <c r="F11" s="282">
        <v>433500</v>
      </c>
      <c r="G11" s="282">
        <v>391600</v>
      </c>
      <c r="H11" s="282">
        <v>394844.57</v>
      </c>
      <c r="I11" s="282">
        <v>2181392.14</v>
      </c>
    </row>
    <row r="12" spans="1:10" ht="30" customHeight="1" x14ac:dyDescent="0.25">
      <c r="A12" s="212" t="s">
        <v>29</v>
      </c>
      <c r="B12" s="213"/>
      <c r="C12" s="213"/>
      <c r="D12" s="214"/>
      <c r="E12" s="282">
        <v>0</v>
      </c>
      <c r="F12" s="282">
        <v>0</v>
      </c>
      <c r="G12" s="282">
        <v>0</v>
      </c>
      <c r="H12" s="282">
        <v>0</v>
      </c>
      <c r="I12" s="282">
        <v>0</v>
      </c>
    </row>
    <row r="13" spans="1:10" ht="30" customHeight="1" x14ac:dyDescent="0.25">
      <c r="A13" s="212" t="s">
        <v>22</v>
      </c>
      <c r="B13" s="213"/>
      <c r="C13" s="213"/>
      <c r="D13" s="214"/>
      <c r="E13" s="282">
        <v>0</v>
      </c>
      <c r="F13" s="282">
        <v>0</v>
      </c>
      <c r="G13" s="282">
        <v>0</v>
      </c>
      <c r="H13" s="282">
        <v>0</v>
      </c>
      <c r="I13" s="282">
        <v>0</v>
      </c>
    </row>
    <row r="14" spans="1:10" ht="30" customHeight="1" x14ac:dyDescent="0.25">
      <c r="A14" s="212" t="s">
        <v>23</v>
      </c>
      <c r="B14" s="213"/>
      <c r="C14" s="213"/>
      <c r="D14" s="214"/>
      <c r="E14" s="282">
        <v>35000</v>
      </c>
      <c r="F14" s="282">
        <v>50000</v>
      </c>
      <c r="G14" s="282">
        <v>0</v>
      </c>
      <c r="H14" s="282">
        <v>818434</v>
      </c>
      <c r="I14" s="282">
        <v>519033.04</v>
      </c>
    </row>
    <row r="15" spans="1:10" ht="30" customHeight="1" x14ac:dyDescent="0.25">
      <c r="A15" s="212" t="s">
        <v>24</v>
      </c>
      <c r="B15" s="213"/>
      <c r="C15" s="213"/>
      <c r="D15" s="214"/>
      <c r="E15" s="282">
        <v>12500</v>
      </c>
      <c r="F15" s="282">
        <v>0</v>
      </c>
      <c r="G15" s="282">
        <v>100000</v>
      </c>
      <c r="H15" s="282">
        <v>24500</v>
      </c>
      <c r="I15" s="282">
        <v>528934</v>
      </c>
    </row>
    <row r="16" spans="1:10" ht="30" customHeight="1" x14ac:dyDescent="0.25">
      <c r="A16" s="215" t="s">
        <v>33</v>
      </c>
      <c r="B16" s="216"/>
      <c r="C16" s="216"/>
      <c r="D16" s="217"/>
      <c r="E16" s="282">
        <v>0</v>
      </c>
      <c r="F16" s="282">
        <v>0</v>
      </c>
      <c r="G16" s="282">
        <v>0</v>
      </c>
      <c r="H16" s="282">
        <v>0</v>
      </c>
      <c r="I16" s="282">
        <v>0</v>
      </c>
    </row>
    <row r="17" spans="1:9" ht="30" customHeight="1" x14ac:dyDescent="0.25">
      <c r="A17" s="212" t="s">
        <v>32</v>
      </c>
      <c r="B17" s="213"/>
      <c r="C17" s="213"/>
      <c r="D17" s="214"/>
      <c r="E17" s="282">
        <v>10000</v>
      </c>
      <c r="F17" s="282">
        <v>0</v>
      </c>
      <c r="G17" s="282">
        <v>100000</v>
      </c>
      <c r="H17" s="282">
        <v>50000</v>
      </c>
      <c r="I17" s="282">
        <v>350000</v>
      </c>
    </row>
    <row r="18" spans="1:9" ht="30" customHeight="1" x14ac:dyDescent="0.25">
      <c r="A18" s="212" t="s">
        <v>25</v>
      </c>
      <c r="B18" s="213"/>
      <c r="C18" s="213"/>
      <c r="D18" s="214"/>
      <c r="E18" s="282">
        <v>0</v>
      </c>
      <c r="F18" s="282">
        <v>0</v>
      </c>
      <c r="G18" s="282">
        <v>0</v>
      </c>
      <c r="H18" s="282">
        <v>0</v>
      </c>
      <c r="I18" s="282">
        <v>0</v>
      </c>
    </row>
    <row r="19" spans="1:9" ht="30" customHeight="1" x14ac:dyDescent="0.25">
      <c r="A19" s="215" t="s">
        <v>26</v>
      </c>
      <c r="B19" s="216"/>
      <c r="C19" s="216"/>
      <c r="D19" s="217"/>
      <c r="E19" s="282">
        <v>40000</v>
      </c>
      <c r="F19" s="282">
        <v>0</v>
      </c>
      <c r="G19" s="282">
        <v>10000</v>
      </c>
      <c r="H19" s="282">
        <v>14000</v>
      </c>
      <c r="I19" s="282">
        <v>8000</v>
      </c>
    </row>
    <row r="20" spans="1:9" ht="30" customHeight="1" x14ac:dyDescent="0.25">
      <c r="A20" s="212" t="s">
        <v>27</v>
      </c>
      <c r="B20" s="213"/>
      <c r="C20" s="213"/>
      <c r="D20" s="214"/>
      <c r="E20" s="282">
        <v>0</v>
      </c>
      <c r="F20" s="282">
        <v>0</v>
      </c>
      <c r="G20" s="282">
        <v>0</v>
      </c>
      <c r="H20" s="282">
        <v>0</v>
      </c>
      <c r="I20" s="282">
        <v>0</v>
      </c>
    </row>
    <row r="21" spans="1:9" ht="30" customHeight="1" x14ac:dyDescent="0.25">
      <c r="A21" s="218" t="s">
        <v>28</v>
      </c>
      <c r="B21" s="219"/>
      <c r="C21" s="219"/>
      <c r="D21" s="220"/>
      <c r="E21" s="282">
        <v>50000</v>
      </c>
      <c r="F21" s="282">
        <v>0</v>
      </c>
      <c r="G21" s="282">
        <v>0</v>
      </c>
      <c r="H21" s="282">
        <v>0</v>
      </c>
      <c r="I21" s="282">
        <v>0</v>
      </c>
    </row>
  </sheetData>
  <mergeCells count="19">
    <mergeCell ref="A17:D17"/>
    <mergeCell ref="A18:D18"/>
    <mergeCell ref="A19:D19"/>
    <mergeCell ref="A20:D20"/>
    <mergeCell ref="A21:D21"/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Sylvie Scohier</cp:lastModifiedBy>
  <cp:lastPrinted>2019-04-29T14:14:47Z</cp:lastPrinted>
  <dcterms:created xsi:type="dcterms:W3CDTF">2006-02-10T09:03:57Z</dcterms:created>
  <dcterms:modified xsi:type="dcterms:W3CDTF">2024-02-20T10:39:36Z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